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lotta\Documents\Exceptionell Råvara\Hemsida\Resultatprotokoll\2021\"/>
    </mc:Choice>
  </mc:AlternateContent>
  <xr:revisionPtr revIDLastSave="0" documentId="8_{E06AABE5-A424-4C57-B293-B5FB75AD41F1}" xr6:coauthVersionLast="47" xr6:coauthVersionMax="47" xr10:uidLastSave="{00000000-0000-0000-0000-000000000000}"/>
  <bookViews>
    <workbookView xWindow="-110" yWindow="-110" windowWidth="22780" windowHeight="14660" tabRatio="926" xr2:uid="{00000000-000D-0000-FFFF-FFFF00000000}"/>
  </bookViews>
  <sheets>
    <sheet name="Totalt" sheetId="11" r:id="rId1"/>
    <sheet name="Vaktel 1" sheetId="40" r:id="rId2"/>
    <sheet name="Vaktel 2" sheetId="48" r:id="rId3"/>
    <sheet name="Vaktel 3" sheetId="49" r:id="rId4"/>
    <sheet name="Poulet Jaune" sheetId="46" r:id="rId5"/>
    <sheet name="Skånsk Blomme" sheetId="45" r:id="rId6"/>
    <sheet name="Plymouth Rock" sheetId="44" r:id="rId7"/>
    <sheet name="Ayam Cemani" sheetId="35" r:id="rId8"/>
    <sheet name="Pärlhöna RosaSkatt" sheetId="36" r:id="rId9"/>
    <sheet name="Pärlhöna Referens" sheetId="37" r:id="rId10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4" i="48" l="1"/>
  <c r="E44" i="48"/>
  <c r="D44" i="48"/>
  <c r="C44" i="48"/>
  <c r="F44" i="40"/>
  <c r="E44" i="40"/>
  <c r="D44" i="40"/>
  <c r="C44" i="40"/>
  <c r="F44" i="49"/>
  <c r="F45" i="49"/>
  <c r="E44" i="49"/>
  <c r="E45" i="49"/>
  <c r="D44" i="49"/>
  <c r="D45" i="49"/>
  <c r="C44" i="49"/>
  <c r="C45" i="49"/>
  <c r="N43" i="49"/>
  <c r="M43" i="49"/>
  <c r="L43" i="49"/>
  <c r="K43" i="49"/>
  <c r="N42" i="49"/>
  <c r="M42" i="49"/>
  <c r="L42" i="49"/>
  <c r="K42" i="49"/>
  <c r="J42" i="49"/>
  <c r="N41" i="49"/>
  <c r="M41" i="49"/>
  <c r="L41" i="49"/>
  <c r="K41" i="49"/>
  <c r="J41" i="49"/>
  <c r="N40" i="49"/>
  <c r="M40" i="49"/>
  <c r="L40" i="49"/>
  <c r="K40" i="49"/>
  <c r="J40" i="49"/>
  <c r="N39" i="49"/>
  <c r="M39" i="49"/>
  <c r="L39" i="49"/>
  <c r="K39" i="49"/>
  <c r="J39" i="49"/>
  <c r="N38" i="49"/>
  <c r="M38" i="49"/>
  <c r="L38" i="49"/>
  <c r="K38" i="49"/>
  <c r="J38" i="49"/>
  <c r="N37" i="49"/>
  <c r="M37" i="49"/>
  <c r="L37" i="49"/>
  <c r="K37" i="49"/>
  <c r="J37" i="49"/>
  <c r="N36" i="49"/>
  <c r="M36" i="49"/>
  <c r="L36" i="49"/>
  <c r="K36" i="49"/>
  <c r="J36" i="49"/>
  <c r="N35" i="49"/>
  <c r="M35" i="49"/>
  <c r="L35" i="49"/>
  <c r="K35" i="49"/>
  <c r="J35" i="49"/>
  <c r="N34" i="49"/>
  <c r="M34" i="49"/>
  <c r="L34" i="49"/>
  <c r="K34" i="49"/>
  <c r="J34" i="49"/>
  <c r="N33" i="49"/>
  <c r="M33" i="49"/>
  <c r="L33" i="49"/>
  <c r="K33" i="49"/>
  <c r="J33" i="49"/>
  <c r="N32" i="49"/>
  <c r="M32" i="49"/>
  <c r="L32" i="49"/>
  <c r="K32" i="49"/>
  <c r="J32" i="49"/>
  <c r="F45" i="48"/>
  <c r="F16" i="11"/>
  <c r="F35" i="11"/>
  <c r="E45" i="48"/>
  <c r="E16" i="11"/>
  <c r="D45" i="48"/>
  <c r="D16" i="11"/>
  <c r="C45" i="48"/>
  <c r="C16" i="11"/>
  <c r="N38" i="48"/>
  <c r="M38" i="48"/>
  <c r="L38" i="48"/>
  <c r="K38" i="48"/>
  <c r="J38" i="48"/>
  <c r="N37" i="48"/>
  <c r="M37" i="48"/>
  <c r="L37" i="48"/>
  <c r="K37" i="48"/>
  <c r="J37" i="48"/>
  <c r="N36" i="48"/>
  <c r="M36" i="48"/>
  <c r="L36" i="48"/>
  <c r="K36" i="48"/>
  <c r="J36" i="48"/>
  <c r="N35" i="48"/>
  <c r="M35" i="48"/>
  <c r="L35" i="48"/>
  <c r="K35" i="48"/>
  <c r="J35" i="48"/>
  <c r="N34" i="48"/>
  <c r="M34" i="48"/>
  <c r="L34" i="48"/>
  <c r="K34" i="48"/>
  <c r="J34" i="48"/>
  <c r="N33" i="48"/>
  <c r="M33" i="48"/>
  <c r="L33" i="48"/>
  <c r="K33" i="48"/>
  <c r="J33" i="48"/>
  <c r="N32" i="48"/>
  <c r="M32" i="48"/>
  <c r="L32" i="48"/>
  <c r="K32" i="48"/>
  <c r="J32" i="48"/>
  <c r="F43" i="46"/>
  <c r="F44" i="46"/>
  <c r="E43" i="46"/>
  <c r="E44" i="46"/>
  <c r="D43" i="46"/>
  <c r="D44" i="46"/>
  <c r="C43" i="46"/>
  <c r="C44" i="46"/>
  <c r="N42" i="46"/>
  <c r="M42" i="46"/>
  <c r="L42" i="46"/>
  <c r="K42" i="46"/>
  <c r="N41" i="46"/>
  <c r="M41" i="46"/>
  <c r="L41" i="46"/>
  <c r="K41" i="46"/>
  <c r="J41" i="46"/>
  <c r="N40" i="46"/>
  <c r="M40" i="46"/>
  <c r="L40" i="46"/>
  <c r="K40" i="46"/>
  <c r="J40" i="46"/>
  <c r="N39" i="46"/>
  <c r="M39" i="46"/>
  <c r="L39" i="46"/>
  <c r="K39" i="46"/>
  <c r="J39" i="46"/>
  <c r="N38" i="46"/>
  <c r="M38" i="46"/>
  <c r="L38" i="46"/>
  <c r="K38" i="46"/>
  <c r="J38" i="46"/>
  <c r="N37" i="46"/>
  <c r="M37" i="46"/>
  <c r="L37" i="46"/>
  <c r="K37" i="46"/>
  <c r="J37" i="46"/>
  <c r="N36" i="46"/>
  <c r="M36" i="46"/>
  <c r="L36" i="46"/>
  <c r="K36" i="46"/>
  <c r="J36" i="46"/>
  <c r="N35" i="46"/>
  <c r="M35" i="46"/>
  <c r="L35" i="46"/>
  <c r="K35" i="46"/>
  <c r="J35" i="46"/>
  <c r="N34" i="46"/>
  <c r="M34" i="46"/>
  <c r="L34" i="46"/>
  <c r="K34" i="46"/>
  <c r="J34" i="46"/>
  <c r="N33" i="46"/>
  <c r="M33" i="46"/>
  <c r="L33" i="46"/>
  <c r="K33" i="46"/>
  <c r="J33" i="46"/>
  <c r="N32" i="46"/>
  <c r="M32" i="46"/>
  <c r="L32" i="46"/>
  <c r="K32" i="46"/>
  <c r="J32" i="46"/>
  <c r="N31" i="46"/>
  <c r="M31" i="46"/>
  <c r="L31" i="46"/>
  <c r="K31" i="46"/>
  <c r="J31" i="46"/>
  <c r="F44" i="45"/>
  <c r="F45" i="45"/>
  <c r="E44" i="45"/>
  <c r="E45" i="45"/>
  <c r="D44" i="45"/>
  <c r="D45" i="45"/>
  <c r="C44" i="45"/>
  <c r="C45" i="45"/>
  <c r="N43" i="45"/>
  <c r="M43" i="45"/>
  <c r="L43" i="45"/>
  <c r="K43" i="45"/>
  <c r="N42" i="45"/>
  <c r="M42" i="45"/>
  <c r="L42" i="45"/>
  <c r="K42" i="45"/>
  <c r="J42" i="45"/>
  <c r="N41" i="45"/>
  <c r="M41" i="45"/>
  <c r="L41" i="45"/>
  <c r="K41" i="45"/>
  <c r="J41" i="45"/>
  <c r="N40" i="45"/>
  <c r="M40" i="45"/>
  <c r="L40" i="45"/>
  <c r="K40" i="45"/>
  <c r="J40" i="45"/>
  <c r="N39" i="45"/>
  <c r="M39" i="45"/>
  <c r="L39" i="45"/>
  <c r="K39" i="45"/>
  <c r="J39" i="45"/>
  <c r="N38" i="45"/>
  <c r="M38" i="45"/>
  <c r="L38" i="45"/>
  <c r="K38" i="45"/>
  <c r="J38" i="45"/>
  <c r="N37" i="45"/>
  <c r="M37" i="45"/>
  <c r="L37" i="45"/>
  <c r="K37" i="45"/>
  <c r="J37" i="45"/>
  <c r="N36" i="45"/>
  <c r="M36" i="45"/>
  <c r="L36" i="45"/>
  <c r="K36" i="45"/>
  <c r="J36" i="45"/>
  <c r="N35" i="45"/>
  <c r="M35" i="45"/>
  <c r="L35" i="45"/>
  <c r="K35" i="45"/>
  <c r="J35" i="45"/>
  <c r="N34" i="45"/>
  <c r="M34" i="45"/>
  <c r="L34" i="45"/>
  <c r="K34" i="45"/>
  <c r="J34" i="45"/>
  <c r="N33" i="45"/>
  <c r="M33" i="45"/>
  <c r="L33" i="45"/>
  <c r="K33" i="45"/>
  <c r="J33" i="45"/>
  <c r="N32" i="45"/>
  <c r="M32" i="45"/>
  <c r="L32" i="45"/>
  <c r="K32" i="45"/>
  <c r="J32" i="45"/>
  <c r="F43" i="44"/>
  <c r="F44" i="44"/>
  <c r="E43" i="44"/>
  <c r="E44" i="44"/>
  <c r="D43" i="44"/>
  <c r="D44" i="44"/>
  <c r="C43" i="44"/>
  <c r="C44" i="44"/>
  <c r="N42" i="44"/>
  <c r="M42" i="44"/>
  <c r="L42" i="44"/>
  <c r="K42" i="44"/>
  <c r="N41" i="44"/>
  <c r="M41" i="44"/>
  <c r="L41" i="44"/>
  <c r="K41" i="44"/>
  <c r="J41" i="44"/>
  <c r="N40" i="44"/>
  <c r="M40" i="44"/>
  <c r="L40" i="44"/>
  <c r="K40" i="44"/>
  <c r="J40" i="44"/>
  <c r="N39" i="44"/>
  <c r="M39" i="44"/>
  <c r="L39" i="44"/>
  <c r="K39" i="44"/>
  <c r="J39" i="44"/>
  <c r="N38" i="44"/>
  <c r="M38" i="44"/>
  <c r="L38" i="44"/>
  <c r="K38" i="44"/>
  <c r="J38" i="44"/>
  <c r="N37" i="44"/>
  <c r="M37" i="44"/>
  <c r="L37" i="44"/>
  <c r="K37" i="44"/>
  <c r="J37" i="44"/>
  <c r="N36" i="44"/>
  <c r="M36" i="44"/>
  <c r="L36" i="44"/>
  <c r="K36" i="44"/>
  <c r="J36" i="44"/>
  <c r="N35" i="44"/>
  <c r="M35" i="44"/>
  <c r="L35" i="44"/>
  <c r="K35" i="44"/>
  <c r="J35" i="44"/>
  <c r="N34" i="44"/>
  <c r="M34" i="44"/>
  <c r="L34" i="44"/>
  <c r="K34" i="44"/>
  <c r="J34" i="44"/>
  <c r="N33" i="44"/>
  <c r="M33" i="44"/>
  <c r="L33" i="44"/>
  <c r="K33" i="44"/>
  <c r="J33" i="44"/>
  <c r="N32" i="44"/>
  <c r="M32" i="44"/>
  <c r="L32" i="44"/>
  <c r="K32" i="44"/>
  <c r="J32" i="44"/>
  <c r="N31" i="44"/>
  <c r="M31" i="44"/>
  <c r="L31" i="44"/>
  <c r="K31" i="44"/>
  <c r="J31" i="44"/>
  <c r="G44" i="44"/>
  <c r="G44" i="48"/>
  <c r="G45" i="49"/>
  <c r="G44" i="49"/>
  <c r="G45" i="48"/>
  <c r="G16" i="11"/>
  <c r="G44" i="46"/>
  <c r="G37" i="11"/>
  <c r="G43" i="46"/>
  <c r="G45" i="45"/>
  <c r="G44" i="45"/>
  <c r="G43" i="44"/>
  <c r="F45" i="40"/>
  <c r="F15" i="11"/>
  <c r="E45" i="40"/>
  <c r="E15" i="11"/>
  <c r="D45" i="40"/>
  <c r="D15" i="11"/>
  <c r="N38" i="40"/>
  <c r="M38" i="40"/>
  <c r="L38" i="40"/>
  <c r="K38" i="40"/>
  <c r="J38" i="40"/>
  <c r="N37" i="40"/>
  <c r="M37" i="40"/>
  <c r="L37" i="40"/>
  <c r="K37" i="40"/>
  <c r="J37" i="40"/>
  <c r="N36" i="40"/>
  <c r="M36" i="40"/>
  <c r="L36" i="40"/>
  <c r="K36" i="40"/>
  <c r="J36" i="40"/>
  <c r="N35" i="40"/>
  <c r="M35" i="40"/>
  <c r="L35" i="40"/>
  <c r="K35" i="40"/>
  <c r="J35" i="40"/>
  <c r="N34" i="40"/>
  <c r="M34" i="40"/>
  <c r="L34" i="40"/>
  <c r="K34" i="40"/>
  <c r="J34" i="40"/>
  <c r="N33" i="40"/>
  <c r="M33" i="40"/>
  <c r="L33" i="40"/>
  <c r="K33" i="40"/>
  <c r="J33" i="40"/>
  <c r="N32" i="40"/>
  <c r="M32" i="40"/>
  <c r="L32" i="40"/>
  <c r="K32" i="40"/>
  <c r="J32" i="40"/>
  <c r="F43" i="11"/>
  <c r="E43" i="11"/>
  <c r="D43" i="11"/>
  <c r="F44" i="37"/>
  <c r="F45" i="37"/>
  <c r="E44" i="37"/>
  <c r="E45" i="37"/>
  <c r="D44" i="37"/>
  <c r="D45" i="37"/>
  <c r="C44" i="37"/>
  <c r="C45" i="37"/>
  <c r="N43" i="37"/>
  <c r="M43" i="37"/>
  <c r="L43" i="37"/>
  <c r="K43" i="37"/>
  <c r="N42" i="37"/>
  <c r="M42" i="37"/>
  <c r="L42" i="37"/>
  <c r="K42" i="37"/>
  <c r="J42" i="37"/>
  <c r="N41" i="37"/>
  <c r="M41" i="37"/>
  <c r="L41" i="37"/>
  <c r="K41" i="37"/>
  <c r="J41" i="37"/>
  <c r="N40" i="37"/>
  <c r="M40" i="37"/>
  <c r="L40" i="37"/>
  <c r="K40" i="37"/>
  <c r="J40" i="37"/>
  <c r="N39" i="37"/>
  <c r="M39" i="37"/>
  <c r="L39" i="37"/>
  <c r="K39" i="37"/>
  <c r="J39" i="37"/>
  <c r="N38" i="37"/>
  <c r="M38" i="37"/>
  <c r="L38" i="37"/>
  <c r="K38" i="37"/>
  <c r="J38" i="37"/>
  <c r="N37" i="37"/>
  <c r="M37" i="37"/>
  <c r="L37" i="37"/>
  <c r="K37" i="37"/>
  <c r="J37" i="37"/>
  <c r="N36" i="37"/>
  <c r="M36" i="37"/>
  <c r="L36" i="37"/>
  <c r="K36" i="37"/>
  <c r="J36" i="37"/>
  <c r="N35" i="37"/>
  <c r="M35" i="37"/>
  <c r="L35" i="37"/>
  <c r="K35" i="37"/>
  <c r="J35" i="37"/>
  <c r="N34" i="37"/>
  <c r="M34" i="37"/>
  <c r="L34" i="37"/>
  <c r="K34" i="37"/>
  <c r="J34" i="37"/>
  <c r="N33" i="37"/>
  <c r="M33" i="37"/>
  <c r="L33" i="37"/>
  <c r="K33" i="37"/>
  <c r="J33" i="37"/>
  <c r="N32" i="37"/>
  <c r="M32" i="37"/>
  <c r="L32" i="37"/>
  <c r="K32" i="37"/>
  <c r="J32" i="37"/>
  <c r="F44" i="36"/>
  <c r="F45" i="36"/>
  <c r="E44" i="36"/>
  <c r="E45" i="36"/>
  <c r="D44" i="36"/>
  <c r="D45" i="36"/>
  <c r="C44" i="36"/>
  <c r="C45" i="36"/>
  <c r="N43" i="36"/>
  <c r="M43" i="36"/>
  <c r="L43" i="36"/>
  <c r="K43" i="36"/>
  <c r="N42" i="36"/>
  <c r="M42" i="36"/>
  <c r="L42" i="36"/>
  <c r="K42" i="36"/>
  <c r="J42" i="36"/>
  <c r="N41" i="36"/>
  <c r="M41" i="36"/>
  <c r="L41" i="36"/>
  <c r="K41" i="36"/>
  <c r="J41" i="36"/>
  <c r="N40" i="36"/>
  <c r="M40" i="36"/>
  <c r="L40" i="36"/>
  <c r="K40" i="36"/>
  <c r="J40" i="36"/>
  <c r="N39" i="36"/>
  <c r="M39" i="36"/>
  <c r="L39" i="36"/>
  <c r="K39" i="36"/>
  <c r="J39" i="36"/>
  <c r="N38" i="36"/>
  <c r="M38" i="36"/>
  <c r="L38" i="36"/>
  <c r="K38" i="36"/>
  <c r="J38" i="36"/>
  <c r="N37" i="36"/>
  <c r="M37" i="36"/>
  <c r="L37" i="36"/>
  <c r="K37" i="36"/>
  <c r="J37" i="36"/>
  <c r="N36" i="36"/>
  <c r="M36" i="36"/>
  <c r="L36" i="36"/>
  <c r="K36" i="36"/>
  <c r="J36" i="36"/>
  <c r="N35" i="36"/>
  <c r="M35" i="36"/>
  <c r="L35" i="36"/>
  <c r="K35" i="36"/>
  <c r="J35" i="36"/>
  <c r="N34" i="36"/>
  <c r="M34" i="36"/>
  <c r="L34" i="36"/>
  <c r="K34" i="36"/>
  <c r="J34" i="36"/>
  <c r="N33" i="36"/>
  <c r="M33" i="36"/>
  <c r="L33" i="36"/>
  <c r="K33" i="36"/>
  <c r="J33" i="36"/>
  <c r="N32" i="36"/>
  <c r="M32" i="36"/>
  <c r="L32" i="36"/>
  <c r="K32" i="36"/>
  <c r="J32" i="36"/>
  <c r="F44" i="35"/>
  <c r="E44" i="35"/>
  <c r="D44" i="35"/>
  <c r="C44" i="35"/>
  <c r="G44" i="40"/>
  <c r="C45" i="40"/>
  <c r="C15" i="11"/>
  <c r="G45" i="37"/>
  <c r="G42" i="11"/>
  <c r="G44" i="37"/>
  <c r="G45" i="36"/>
  <c r="G41" i="11"/>
  <c r="G44" i="36"/>
  <c r="N43" i="35"/>
  <c r="N42" i="35"/>
  <c r="N41" i="35"/>
  <c r="N40" i="35"/>
  <c r="N39" i="35"/>
  <c r="N38" i="35"/>
  <c r="N37" i="35"/>
  <c r="N36" i="35"/>
  <c r="N35" i="35"/>
  <c r="N34" i="35"/>
  <c r="N33" i="35"/>
  <c r="N32" i="35"/>
  <c r="M43" i="35"/>
  <c r="L43" i="35"/>
  <c r="K43" i="35"/>
  <c r="C42" i="11"/>
  <c r="F41" i="11"/>
  <c r="E41" i="11"/>
  <c r="D41" i="11"/>
  <c r="F42" i="11"/>
  <c r="E42" i="11"/>
  <c r="C41" i="11"/>
  <c r="F45" i="35"/>
  <c r="F40" i="11"/>
  <c r="E45" i="35"/>
  <c r="E40" i="11"/>
  <c r="D45" i="35"/>
  <c r="D40" i="11"/>
  <c r="M42" i="35"/>
  <c r="L42" i="35"/>
  <c r="K42" i="35"/>
  <c r="J42" i="35"/>
  <c r="M41" i="35"/>
  <c r="L41" i="35"/>
  <c r="K41" i="35"/>
  <c r="J41" i="35"/>
  <c r="M40" i="35"/>
  <c r="L40" i="35"/>
  <c r="K40" i="35"/>
  <c r="J40" i="35"/>
  <c r="M39" i="35"/>
  <c r="L39" i="35"/>
  <c r="K39" i="35"/>
  <c r="J39" i="35"/>
  <c r="M38" i="35"/>
  <c r="L38" i="35"/>
  <c r="K38" i="35"/>
  <c r="J38" i="35"/>
  <c r="M37" i="35"/>
  <c r="L37" i="35"/>
  <c r="K37" i="35"/>
  <c r="J37" i="35"/>
  <c r="M36" i="35"/>
  <c r="L36" i="35"/>
  <c r="K36" i="35"/>
  <c r="J36" i="35"/>
  <c r="M35" i="35"/>
  <c r="L35" i="35"/>
  <c r="K35" i="35"/>
  <c r="J35" i="35"/>
  <c r="M34" i="35"/>
  <c r="L34" i="35"/>
  <c r="K34" i="35"/>
  <c r="J34" i="35"/>
  <c r="M33" i="35"/>
  <c r="L33" i="35"/>
  <c r="K33" i="35"/>
  <c r="J33" i="35"/>
  <c r="M32" i="35"/>
  <c r="L32" i="35"/>
  <c r="K32" i="35"/>
  <c r="J32" i="35"/>
  <c r="F39" i="11"/>
  <c r="E39" i="11"/>
  <c r="D39" i="11"/>
  <c r="C39" i="11"/>
  <c r="F38" i="11"/>
  <c r="E38" i="11"/>
  <c r="D38" i="11"/>
  <c r="C38" i="11"/>
  <c r="F37" i="11"/>
  <c r="E37" i="11"/>
  <c r="D37" i="11"/>
  <c r="C37" i="11"/>
  <c r="F36" i="11"/>
  <c r="E36" i="11"/>
  <c r="D36" i="11"/>
  <c r="C36" i="11"/>
  <c r="E35" i="11"/>
  <c r="D35" i="11"/>
  <c r="C35" i="11"/>
  <c r="F34" i="11"/>
  <c r="C43" i="11"/>
  <c r="G45" i="40"/>
  <c r="G15" i="11"/>
  <c r="C34" i="11"/>
  <c r="G39" i="11"/>
  <c r="G38" i="11"/>
  <c r="G36" i="11"/>
  <c r="G35" i="11"/>
  <c r="E34" i="11"/>
  <c r="G43" i="11"/>
  <c r="G34" i="11"/>
  <c r="D34" i="11"/>
  <c r="G44" i="35"/>
  <c r="C45" i="35"/>
  <c r="G45" i="35"/>
  <c r="G40" i="11"/>
  <c r="C40" i="11"/>
  <c r="D42" i="11"/>
</calcChain>
</file>

<file path=xl/sharedStrings.xml><?xml version="1.0" encoding="utf-8"?>
<sst xmlns="http://schemas.openxmlformats.org/spreadsheetml/2006/main" count="1137" uniqueCount="355">
  <si>
    <t>UTVECKLINGSMÖTE FÅGEL Atelje Gastrologik</t>
  </si>
  <si>
    <t xml:space="preserve">Resultat 17/5 </t>
  </si>
  <si>
    <t>Produkter</t>
  </si>
  <si>
    <t xml:space="preserve">Utseende i rå form </t>
  </si>
  <si>
    <t>Mörhet</t>
  </si>
  <si>
    <t xml:space="preserve">Saftighet </t>
  </si>
  <si>
    <t>Smak</t>
  </si>
  <si>
    <t>Potential</t>
  </si>
  <si>
    <t xml:space="preserve">Skala  1 -10 x 1 </t>
  </si>
  <si>
    <t>Skala 1 - 10 x 1</t>
  </si>
  <si>
    <t>Skala 1 - 10  x 1</t>
  </si>
  <si>
    <t>Skala 1- 10 x 2</t>
  </si>
  <si>
    <t>35-50 poäng = Exceptionell råvara</t>
  </si>
  <si>
    <t xml:space="preserve">30-34 = Utmärkt råvarukvalité </t>
  </si>
  <si>
    <t xml:space="preserve">25-29 = Hög råvarukvalité               </t>
  </si>
  <si>
    <t>20-24 = Standard råvara</t>
  </si>
  <si>
    <t>1. Vaktel Liten Rosa Skattlådan</t>
  </si>
  <si>
    <t>2. Vaktel Standard Rosa Skattlådan</t>
  </si>
  <si>
    <t xml:space="preserve">3. Vaktel Premium Rosa Skattlådan </t>
  </si>
  <si>
    <t>4. Poulet Jaune Referens</t>
  </si>
  <si>
    <t>5. Skånsk Blomme Rosa Skattlådan</t>
  </si>
  <si>
    <t>6. Plymouth Rock Stackvallen</t>
  </si>
  <si>
    <t>13,,90</t>
  </si>
  <si>
    <t>32,90</t>
  </si>
  <si>
    <t>7. Ayam Cemani Rosa Skattlådan</t>
  </si>
  <si>
    <t>8. Pärlhöna Rosa Skattlådan</t>
  </si>
  <si>
    <t>9. Pärlhöna Referens</t>
  </si>
  <si>
    <t>1. medelvärde = summan av alla värden/ antal värden</t>
  </si>
  <si>
    <t>utseende rå form</t>
  </si>
  <si>
    <t>Saftighet</t>
  </si>
  <si>
    <t>1.</t>
  </si>
  <si>
    <t xml:space="preserve">2. </t>
  </si>
  <si>
    <t xml:space="preserve">3. </t>
  </si>
  <si>
    <t xml:space="preserve">4. </t>
  </si>
  <si>
    <t xml:space="preserve">5. </t>
  </si>
  <si>
    <t>6.</t>
  </si>
  <si>
    <t>7.</t>
  </si>
  <si>
    <t>8.</t>
  </si>
  <si>
    <t>Nummer:</t>
  </si>
  <si>
    <t xml:space="preserve">Producent: </t>
  </si>
  <si>
    <t>Rosa Skattlådan</t>
  </si>
  <si>
    <t>Plats:</t>
  </si>
  <si>
    <t>Skånes Värsjö, Norra Skåne</t>
  </si>
  <si>
    <t>Ras:</t>
  </si>
  <si>
    <t>Japansk Vaktel, Liten</t>
  </si>
  <si>
    <t>Levnadsätt:</t>
  </si>
  <si>
    <t>Frigående i voljärer utomhus</t>
  </si>
  <si>
    <t>Ålder:</t>
  </si>
  <si>
    <t>9 veckor</t>
  </si>
  <si>
    <t>Kön:</t>
  </si>
  <si>
    <t>Tupp</t>
  </si>
  <si>
    <t>Foder:</t>
  </si>
  <si>
    <t>Egetdesignat foder från Svenska Foder</t>
  </si>
  <si>
    <t>Majs, gräs, frukt, grönsaker, vilda och odlade örter</t>
  </si>
  <si>
    <t>Slakteri:</t>
  </si>
  <si>
    <t>Eget gårdsslakteri, egen transport 80 m</t>
  </si>
  <si>
    <t>Slaktdatum:</t>
  </si>
  <si>
    <t>Slaktvikt:</t>
  </si>
  <si>
    <t>160 g</t>
  </si>
  <si>
    <t>Skållning:</t>
  </si>
  <si>
    <t>70°</t>
  </si>
  <si>
    <t>Plocksätt:</t>
  </si>
  <si>
    <t>Blötplockning plus efterplockning för hand</t>
  </si>
  <si>
    <t>Nedkylning:</t>
  </si>
  <si>
    <t>Långsamt med inkråm kvar 6h +4°C</t>
  </si>
  <si>
    <t>Hängning helfågel:</t>
  </si>
  <si>
    <t>Ja med huvud uppåt</t>
  </si>
  <si>
    <t>Tid &amp; temp:</t>
  </si>
  <si>
    <t>1,5 dygn +4°C</t>
  </si>
  <si>
    <t>Eget kylrum</t>
  </si>
  <si>
    <t>Förpackning:</t>
  </si>
  <si>
    <t>Insatspåse + kartong</t>
  </si>
  <si>
    <t>Levererat:</t>
  </si>
  <si>
    <t>Antal kockar:</t>
  </si>
  <si>
    <t>Kockar</t>
  </si>
  <si>
    <t>UTSEENDE</t>
  </si>
  <si>
    <t>MÖRHET</t>
  </si>
  <si>
    <t>SAFTIGHET</t>
  </si>
  <si>
    <t>SMAK</t>
  </si>
  <si>
    <t>Skala  1-10</t>
  </si>
  <si>
    <t xml:space="preserve">Skala 1 - 10 </t>
  </si>
  <si>
    <t>Skala 1-10</t>
  </si>
  <si>
    <t>Skala 1 - 10</t>
  </si>
  <si>
    <t>x 1</t>
  </si>
  <si>
    <t>x 2</t>
  </si>
  <si>
    <t>30-34 = Utmärkt råvarukvalité</t>
  </si>
  <si>
    <t>Utseende</t>
  </si>
  <si>
    <t xml:space="preserve">Smak </t>
  </si>
  <si>
    <t>Total</t>
  </si>
  <si>
    <t>Kock 1</t>
  </si>
  <si>
    <t>Kock 2</t>
  </si>
  <si>
    <t>Kock 3</t>
  </si>
  <si>
    <t>Kock 4</t>
  </si>
  <si>
    <t>Kock 5</t>
  </si>
  <si>
    <t>Kock 6</t>
  </si>
  <si>
    <t>Kock 7</t>
  </si>
  <si>
    <t>Kock 8</t>
  </si>
  <si>
    <t>Kock 9</t>
  </si>
  <si>
    <t>Kock 10</t>
  </si>
  <si>
    <t>Kock 11</t>
  </si>
  <si>
    <t xml:space="preserve">summa </t>
  </si>
  <si>
    <t>potential</t>
  </si>
  <si>
    <t>TILLAGNINGSPROTOKOLL</t>
  </si>
  <si>
    <t>KOCKARNAS KOMMENTARER:</t>
  </si>
  <si>
    <t>Blå insatspåse, kartong</t>
  </si>
  <si>
    <t>Utseende i rå form:</t>
  </si>
  <si>
    <t xml:space="preserve">Torr, fin med blankhet, mörkare kött, fast, väl plockad, </t>
  </si>
  <si>
    <t>Utseende:</t>
  </si>
  <si>
    <t>Topp!</t>
  </si>
  <si>
    <t>Mild elegant doft, rund och lagom hängd ut.</t>
  </si>
  <si>
    <t>Tillagning:</t>
  </si>
  <si>
    <t>Stekt hel i panna</t>
  </si>
  <si>
    <t>Perfekt balans med fukt/torr och fint behandlad</t>
  </si>
  <si>
    <t xml:space="preserve">Fin fet vid halsen, </t>
  </si>
  <si>
    <t>Metod:</t>
  </si>
  <si>
    <t>Ugn</t>
  </si>
  <si>
    <t>Mörhet:</t>
  </si>
  <si>
    <t>Okej mörhet &amp; väldigt mört med elegans</t>
  </si>
  <si>
    <t>Salt:</t>
  </si>
  <si>
    <t>Havssalt</t>
  </si>
  <si>
    <t>Fint lårmörhet</t>
  </si>
  <si>
    <t>Temperatur:</t>
  </si>
  <si>
    <t>130°</t>
  </si>
  <si>
    <t>Mer krispigt skinn önskas</t>
  </si>
  <si>
    <t>Före:</t>
  </si>
  <si>
    <t>-</t>
  </si>
  <si>
    <t>Saftighet:</t>
  </si>
  <si>
    <t>Fettet håller ihop bra med köttet, saftigt mer fett än vad som förväntas av utseende</t>
  </si>
  <si>
    <t>Efter:</t>
  </si>
  <si>
    <t>36°</t>
  </si>
  <si>
    <t>Upplever viss smulighet</t>
  </si>
  <si>
    <t>Ur ugn:</t>
  </si>
  <si>
    <t>52°</t>
  </si>
  <si>
    <t>Korta fibrer</t>
  </si>
  <si>
    <t>Efter vila:</t>
  </si>
  <si>
    <t>Smak:</t>
  </si>
  <si>
    <t>Milda toner som är mycket delikat smörigt</t>
  </si>
  <si>
    <t>Tid i ugn:</t>
  </si>
  <si>
    <t>6 min</t>
  </si>
  <si>
    <t>Låg smakintensitet med viltinslag</t>
  </si>
  <si>
    <t>Vila tid:</t>
  </si>
  <si>
    <t>Viss popcorn ton, stekt svamp &amp; skog lite metall</t>
  </si>
  <si>
    <t>Djup med mellanlång eftersmak och bra hängsmak</t>
  </si>
  <si>
    <t>Kommenter EXRÅ:</t>
  </si>
  <si>
    <t>Otroligt fint hantverk med en liten vaktel.</t>
  </si>
  <si>
    <t xml:space="preserve">En jämn nivå tycker kockarna dock lite ojämn </t>
  </si>
  <si>
    <t>nivå på textur/saftighet där åsikterna går isär.</t>
  </si>
  <si>
    <t>OT! Skapa rätter med vaktelhals :)</t>
  </si>
  <si>
    <t>Japansk Vaktel, Standard</t>
  </si>
  <si>
    <t>210g</t>
  </si>
  <si>
    <t>Kockar:</t>
  </si>
  <si>
    <t>Torr fin med bra fett på halsen</t>
  </si>
  <si>
    <t>Bra storlek medd spänstigt skinn och ljus färg</t>
  </si>
  <si>
    <t>Vackert mörkrosa med fint ljusrosa fett, fast konsistens</t>
  </si>
  <si>
    <t>Mycket fin mörhet</t>
  </si>
  <si>
    <t>Temperatur ugn:</t>
  </si>
  <si>
    <t>Smältande mör med köttig tugga</t>
  </si>
  <si>
    <t>Bra med kontraster i bröst och lår i konsistenser</t>
  </si>
  <si>
    <t>33°</t>
  </si>
  <si>
    <t>Bra saftighet med bra fibrer</t>
  </si>
  <si>
    <t>56°</t>
  </si>
  <si>
    <t>Elegant fet saftighet med runda fibrer som är saftiga</t>
  </si>
  <si>
    <t>8 min</t>
  </si>
  <si>
    <t>Hög smak med fint djup toner av smörkola</t>
  </si>
  <si>
    <t>Skog, svamp, hallon, smör, lingonsyra</t>
  </si>
  <si>
    <t>Gott skinn med lite rostad ton från stekning</t>
  </si>
  <si>
    <t>Otroligt fint hantverk med en standard vaktel.</t>
  </si>
  <si>
    <t>Skulle kunna vara hängd längre?</t>
  </si>
  <si>
    <t>Mycket jämn fin nivå generellt!</t>
  </si>
  <si>
    <t>Lång smak med en tydlig ton från stekt skinn, lite metallisk</t>
  </si>
  <si>
    <t>Japansk Vaktel, Premium</t>
  </si>
  <si>
    <t>300g</t>
  </si>
  <si>
    <t>Kock2</t>
  </si>
  <si>
    <t>Kock 12</t>
  </si>
  <si>
    <t>Stor storlek som är torr och fin i skinnet</t>
  </si>
  <si>
    <t xml:space="preserve">Ljusast av de tre med en stor aptitlig utseende </t>
  </si>
  <si>
    <t>Ser väl hängd ut med bra storlek på fett, lår, bröst</t>
  </si>
  <si>
    <t>Nästan för mör! Härligt lätt tuggmotstånd med mycket mörhet.</t>
  </si>
  <si>
    <t>Lite geleig mörhet</t>
  </si>
  <si>
    <t>34°</t>
  </si>
  <si>
    <t>Mild textur med hög josighet</t>
  </si>
  <si>
    <t>Saftigheten är bra med kontrast kött.</t>
  </si>
  <si>
    <t>Korta fibrer med saftig fast känsla.</t>
  </si>
  <si>
    <t>Den mildaste av de tre med en kortare smak</t>
  </si>
  <si>
    <t>Lite mild bröd, jordighet, lätt metallisks smak</t>
  </si>
  <si>
    <t>Mild smak av söt majs, stall, gräs med lätt syra på slutet</t>
  </si>
  <si>
    <t>Otroligt fint hantverk med en premium vaktel.</t>
  </si>
  <si>
    <t>Nästan gräddigt, smak av karamell och råsocker, bra skog, svamp, mossadoft!</t>
  </si>
  <si>
    <t>Bra krisp på skinnet!</t>
  </si>
  <si>
    <t>Volallies Challans, Label Rouge</t>
  </si>
  <si>
    <t>Frankrike</t>
  </si>
  <si>
    <t>Souche rustique à croissance lente</t>
  </si>
  <si>
    <t>Utomhus</t>
  </si>
  <si>
    <t>81 dagar</t>
  </si>
  <si>
    <t>100% vegetal, 75 % cereal</t>
  </si>
  <si>
    <t>210215 (Gissningsvis)</t>
  </si>
  <si>
    <t xml:space="preserve"> </t>
  </si>
  <si>
    <t xml:space="preserve">            </t>
  </si>
  <si>
    <t>Ovaccad</t>
  </si>
  <si>
    <t>Ser lite ovarsamt hanterad ut med något mjuk konsistens</t>
  </si>
  <si>
    <t>Fin färg på skinnet som dock är sprucket och fläckigt</t>
  </si>
  <si>
    <t>Brynt på kronan i panna</t>
  </si>
  <si>
    <t>Gult skinn på fågeln med stora lår med avsaknad av fötter och huvud</t>
  </si>
  <si>
    <t>Mör med tuggmotstånd</t>
  </si>
  <si>
    <t>Tuggigt skinn med en bra mörhet i köttet</t>
  </si>
  <si>
    <t>Segt skinn med en torr känsla på fibrer och josen försvann snabbt</t>
  </si>
  <si>
    <t>Torr och saftig på samma gång</t>
  </si>
  <si>
    <t>14 min</t>
  </si>
  <si>
    <t>Låg men ok god smak</t>
  </si>
  <si>
    <t>Rå champinjon och spannmål, majs</t>
  </si>
  <si>
    <t>Söt och syra smak med nöt och svamp</t>
  </si>
  <si>
    <t>Utan hals och fötter, doftar aningens över.</t>
  </si>
  <si>
    <t>Viss smak av metall och fisk?</t>
  </si>
  <si>
    <t>Något hårt hanterad och klippt upp vid halsen som</t>
  </si>
  <si>
    <t>gör att skinnet drar sig där vid stekning</t>
  </si>
  <si>
    <t>Pappersklistermärke satt fast i skinnet!</t>
  </si>
  <si>
    <t>Skånsk Blommehöna</t>
  </si>
  <si>
    <t>Hönshus samt 1,5 ha hägn</t>
  </si>
  <si>
    <t>2021 05 15</t>
  </si>
  <si>
    <t>1,4 kg</t>
  </si>
  <si>
    <t>72°</t>
  </si>
  <si>
    <t>Leverans:</t>
  </si>
  <si>
    <t>21 05 17</t>
  </si>
  <si>
    <t>Blå insatspåse + kartong</t>
  </si>
  <si>
    <t>Mycket fågel! Ljus fin, torr och något tunn över bröstbenet</t>
  </si>
  <si>
    <t>Mycket fin!</t>
  </si>
  <si>
    <t>Spänstigt skinn med en fuktig torrhet.</t>
  </si>
  <si>
    <t>På kronan i panna</t>
  </si>
  <si>
    <t>Bröstet känns mört  och lår studsigt något hårt</t>
  </si>
  <si>
    <t>Skinnet upplevs tuggigt</t>
  </si>
  <si>
    <t>30°</t>
  </si>
  <si>
    <t>Ljusa långa fibrer som har tugga som smälter trevligt</t>
  </si>
  <si>
    <t>55°</t>
  </si>
  <si>
    <t>Mild och fräsch fågelton med syra och stekt svamp</t>
  </si>
  <si>
    <t>Låret har djupare smak än bröstet</t>
  </si>
  <si>
    <t>Rostat bovete, smör och gräs i smaken</t>
  </si>
  <si>
    <t>Mycket hög nivå på hantverket!</t>
  </si>
  <si>
    <t>Mild smak med lätt umami och ändå lång eftersmak, hänga längre?</t>
  </si>
  <si>
    <t>Aningens tunn vid bröstsidan, typisk säsongsråvara som lyfter under sommaren.</t>
  </si>
  <si>
    <t>Här ser vi tydligt att textur/saftighet o mörhet drar ner mot tidigare provningar åren innan.</t>
  </si>
  <si>
    <t>Mycket hög potential kommande tid framöver då den får växa på sig.</t>
  </si>
  <si>
    <t>Stackvallen</t>
  </si>
  <si>
    <t>Krokshult, Oskarshamn</t>
  </si>
  <si>
    <t>Plymouth Rock</t>
  </si>
  <si>
    <t>Inomhus (under fågelinfluensan)</t>
  </si>
  <si>
    <t>16 veckor</t>
  </si>
  <si>
    <t>Startfoder 0-8v, Tillväxtfoder 8-16v, lite hel vete</t>
  </si>
  <si>
    <t>Eget av Mark Gueze &amp; Sofia Hollertz</t>
  </si>
  <si>
    <t xml:space="preserve">21 05 14 </t>
  </si>
  <si>
    <t>1,4-1,6 kg</t>
  </si>
  <si>
    <t>70°C</t>
  </si>
  <si>
    <t>Handplock</t>
  </si>
  <si>
    <t>Kylskåp till 2°</t>
  </si>
  <si>
    <t>Ja</t>
  </si>
  <si>
    <t>3 dygn 2°C</t>
  </si>
  <si>
    <t>Kylskåp</t>
  </si>
  <si>
    <t>Lindad i smörgåspapper</t>
  </si>
  <si>
    <t xml:space="preserve">Kock 2 </t>
  </si>
  <si>
    <t>(blev tvungen att gå)</t>
  </si>
  <si>
    <t>Invikt i smörgåspapper + plast?</t>
  </si>
  <si>
    <t>Bra fettdepåer med en robusthet och en fin mild fågeldoft</t>
  </si>
  <si>
    <t>Jobba lite med plockning och hanteringen, snitt osv.</t>
  </si>
  <si>
    <t>Torr och fin, rosa kött och en crema färgat skinn med lite lätta orangetoner</t>
  </si>
  <si>
    <t>Bra konsistens i mörhet</t>
  </si>
  <si>
    <t>Mycket härligt tuggmotstånd</t>
  </si>
  <si>
    <t>Saftig gott skinn med lång saftighet i köttet</t>
  </si>
  <si>
    <t>57°</t>
  </si>
  <si>
    <t>Lång saftighet med ett fast kött</t>
  </si>
  <si>
    <t>Josigheten räcker hela vägen med tuggan</t>
  </si>
  <si>
    <t>15 min</t>
  </si>
  <si>
    <t>Smaken innehåller nötighet, smörkola och en fin syrlig ton</t>
  </si>
  <si>
    <t>God doft av smörrostad jordärtskocka med viss syra</t>
  </si>
  <si>
    <t>Bra god fyllig smak som hänger kvar med en kraftigare eftersmak på lår än bröst</t>
  </si>
  <si>
    <t>Svarta pennor kvar i skinnet</t>
  </si>
  <si>
    <t>Bra fågel som överraskar med sitt inte så vackra utseende</t>
  </si>
  <si>
    <t>Uppskuren vid hals så skinnet drar sig.</t>
  </si>
  <si>
    <t>Aningens fuktskadad. Lite torkfläckar också.</t>
  </si>
  <si>
    <t>Möjligtvis högt skållad så skinnet blivit</t>
  </si>
  <si>
    <t>tillagat vid låren en anings och blir "kokt".</t>
  </si>
  <si>
    <t xml:space="preserve">Vid mer träning på efterhanteringen vid slakt med </t>
  </si>
  <si>
    <t xml:space="preserve">detaljerna kommer även utseendet i rå form höjas </t>
  </si>
  <si>
    <t xml:space="preserve">rejält i poäng som nu drar ner helheten. </t>
  </si>
  <si>
    <t>Hög potential alltså och skulle behöva mer tid att testa olika tillagning!</t>
  </si>
  <si>
    <t>Ayam Cemani</t>
  </si>
  <si>
    <t>5,5 månader</t>
  </si>
  <si>
    <t>1,2 kg</t>
  </si>
  <si>
    <t>Insatspåse blå + kartong</t>
  </si>
  <si>
    <t>Effektfull ovanlig med en smalt tunt utseende</t>
  </si>
  <si>
    <t>Fint hanterad med vacker svart ton &amp; blåaktig glansigt skinn</t>
  </si>
  <si>
    <t>Doft av dagg, skog och mossa</t>
  </si>
  <si>
    <t>Låret upplevs mör, bröst mer kompakt</t>
  </si>
  <si>
    <t>Fast men mör</t>
  </si>
  <si>
    <t>Inte så mör med tuggigt skinn med fibrer studs!</t>
  </si>
  <si>
    <t>42°</t>
  </si>
  <si>
    <t>Låret är saftigare än bröstdelen med en låg smak</t>
  </si>
  <si>
    <t>Saftigheten upplevs kort med en bra munkänsla med korta fina fibrer</t>
  </si>
  <si>
    <t>Skinnets textur i bröstet upplevs tuggigt</t>
  </si>
  <si>
    <t>17 min</t>
  </si>
  <si>
    <t>Smaken är god lätt fyllig majs, smör, krispig, svamp</t>
  </si>
  <si>
    <t>Mild och lång eftersmak</t>
  </si>
  <si>
    <t>God smak av hasselnötter med viss beska</t>
  </si>
  <si>
    <t>Otrolig fågel med uppseendeväckande utseende!</t>
  </si>
  <si>
    <t>Tydlig fågelsmak ligger kvar länge</t>
  </si>
  <si>
    <t>Hantverket med hanteringen är otroligt hög nivå på.</t>
  </si>
  <si>
    <t>Här blev det lite ojämn tycke bland kockar på smak och textur saftighet.</t>
  </si>
  <si>
    <t xml:space="preserve">Av erfarenhet kan tänka att den lyfter med säsongen som kommer med </t>
  </si>
  <si>
    <t>utevistelse, gräs, insekter och kommer höjas i smaker och storlek!</t>
  </si>
  <si>
    <t>Pärlhöna</t>
  </si>
  <si>
    <t>Höna</t>
  </si>
  <si>
    <t>Torr fin, bra fett och känns redan god här!</t>
  </si>
  <si>
    <t>Mycket fin</t>
  </si>
  <si>
    <t>Fina gula fettpartier med ett mörkare lår kött</t>
  </si>
  <si>
    <t>Välhängd, jämt behandlad med skinnet som blir härligt vid tillagning</t>
  </si>
  <si>
    <t>Otroligt vacker!</t>
  </si>
  <si>
    <t>Brösten är möra med lite tuggigare lår</t>
  </si>
  <si>
    <t>Tydligt positivt tuggmotstånd</t>
  </si>
  <si>
    <t>Knaprigt skinn med saftighet</t>
  </si>
  <si>
    <t>Fett från skinn och kött balanseras fint</t>
  </si>
  <si>
    <t>23 min!?</t>
  </si>
  <si>
    <t>Liten nötighet, raps, ängsblommor och en syra</t>
  </si>
  <si>
    <t>Svamp, halm, umami, örtighet, fyllig fet</t>
  </si>
  <si>
    <t>Bästa stekta fågeln! Mörk köttig, mogen djup smak</t>
  </si>
  <si>
    <t>Otroligt fint hantverk igen från Skattlådan med utseendet!</t>
  </si>
  <si>
    <t>Åldern på fågeln kopplas det ihop med skinnet som</t>
  </si>
  <si>
    <t>var lite tuggigt enligt vissa och drog ner poäng?</t>
  </si>
  <si>
    <t>Smaken landar alltid upp högt här generellt på denna pärlhöna! Mycket fin smak!</t>
  </si>
  <si>
    <t>Fantastiskt!</t>
  </si>
  <si>
    <t>94 dagar</t>
  </si>
  <si>
    <t>100% vegetal, 75% cereal</t>
  </si>
  <si>
    <t>21 02 02 (Uppskattning)</t>
  </si>
  <si>
    <t>Ovaccade</t>
  </si>
  <si>
    <t>Klisterlapp på ovaccad</t>
  </si>
  <si>
    <t>Fet torr, välhängd? Men mild doft?</t>
  </si>
  <si>
    <t>Stor hel torr</t>
  </si>
  <si>
    <t>Mörkt gul orange skinn med mycket fett</t>
  </si>
  <si>
    <t>Lite fjädrar kvar så slarvigt hanterad</t>
  </si>
  <si>
    <t>Extremt mör men ändå motstånd går att skära med gaffel</t>
  </si>
  <si>
    <t>Nästan för mör. Svampig konsistens</t>
  </si>
  <si>
    <t>Mycket bra tuggmotstånd</t>
  </si>
  <si>
    <t>32°</t>
  </si>
  <si>
    <t>Låret är saftigast, bröstet känns vattnigt</t>
  </si>
  <si>
    <t>Saknar balansen blir torr och saftig. Smulig och lite vattnig</t>
  </si>
  <si>
    <t>Saftig och lagom fett men saknar textur av fibrer</t>
  </si>
  <si>
    <t>28 min</t>
  </si>
  <si>
    <t>Smaken drar mot bovete, mogen smak i fett</t>
  </si>
  <si>
    <t>Lång smak med hjälp av fettet, nötigt, smörigt, majs, soja</t>
  </si>
  <si>
    <t>Uppskattar inte smaken</t>
  </si>
  <si>
    <t>Här är dagens ojämnaste omdöme från kockarna.</t>
  </si>
  <si>
    <t>Smaken är inte så hög som förväntan</t>
  </si>
  <si>
    <t>I alla kategorier spretar det åt olika håll.</t>
  </si>
  <si>
    <t>Det diskuterades om klippta vingar som man gör i Frankrike</t>
  </si>
  <si>
    <t>på pärlhönorna så de inte flyger. Tveksam metod alltså.</t>
  </si>
  <si>
    <t>Vi tar reda på mer information här.</t>
  </si>
  <si>
    <t>Från producenthåll kom även info om att det är en typ av hybrid mellan pärlhöna och broiler.</t>
  </si>
  <si>
    <t>Detta ska också undersökas vidare för förståelse och jämförelse blir ju annourlunda då.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</si>
</sst>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i/>
      <sz val="16"/>
      <color theme="1"/>
      <name val="Calibri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1">
    <xf numFmtId="0" fontId="0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96">
    <xf numFmtId="0" fontId="0" fillId="0" borderId="0" xfId="0"/>
    <xf numFmtId="0" fontId="7" fillId="2" borderId="0" xfId="0" applyFont="1" applyFill="1"/>
    <xf numFmtId="0" fontId="6" fillId="2" borderId="0" xfId="0" applyFont="1" applyFill="1"/>
    <xf numFmtId="0" fontId="6" fillId="2" borderId="0" xfId="0" applyFont="1" applyFill="1" applyBorder="1"/>
    <xf numFmtId="0" fontId="5" fillId="2" borderId="0" xfId="0" applyFont="1" applyFill="1"/>
    <xf numFmtId="0" fontId="5" fillId="2" borderId="0" xfId="0" applyFont="1" applyFill="1" applyBorder="1"/>
    <xf numFmtId="0" fontId="0" fillId="2" borderId="0" xfId="0" applyFont="1" applyFill="1" applyBorder="1"/>
    <xf numFmtId="0" fontId="9" fillId="2" borderId="0" xfId="0" applyFont="1" applyFill="1"/>
    <xf numFmtId="0" fontId="2" fillId="2" borderId="0" xfId="0" applyFont="1" applyFill="1" applyBorder="1"/>
    <xf numFmtId="0" fontId="0" fillId="2" borderId="0" xfId="0" applyFont="1" applyFill="1"/>
    <xf numFmtId="0" fontId="2" fillId="2" borderId="5" xfId="0" applyFont="1" applyFill="1" applyBorder="1" applyAlignment="1">
      <alignment horizontal="left"/>
    </xf>
    <xf numFmtId="0" fontId="0" fillId="2" borderId="5" xfId="0" applyFont="1" applyFill="1" applyBorder="1" applyAlignment="1">
      <alignment horizontal="left"/>
    </xf>
    <xf numFmtId="0" fontId="0" fillId="2" borderId="7" xfId="0" applyFont="1" applyFill="1" applyBorder="1" applyAlignment="1">
      <alignment horizontal="left"/>
    </xf>
    <xf numFmtId="0" fontId="0" fillId="2" borderId="7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5" xfId="0" applyFont="1" applyFill="1" applyBorder="1"/>
    <xf numFmtId="2" fontId="0" fillId="2" borderId="5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/>
    <xf numFmtId="2" fontId="11" fillId="2" borderId="0" xfId="0" applyNumberFormat="1" applyFont="1" applyFill="1" applyBorder="1"/>
    <xf numFmtId="0" fontId="11" fillId="2" borderId="0" xfId="0" applyFont="1" applyFill="1" applyBorder="1" applyAlignment="1">
      <alignment horizontal="left"/>
    </xf>
    <xf numFmtId="164" fontId="0" fillId="2" borderId="0" xfId="0" applyNumberFormat="1" applyFont="1" applyFill="1" applyBorder="1"/>
    <xf numFmtId="0" fontId="4" fillId="2" borderId="0" xfId="0" applyFont="1" applyFill="1" applyBorder="1"/>
    <xf numFmtId="0" fontId="3" fillId="2" borderId="0" xfId="0" applyFont="1" applyFill="1" applyBorder="1"/>
    <xf numFmtId="0" fontId="0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left"/>
    </xf>
    <xf numFmtId="0" fontId="12" fillId="2" borderId="0" xfId="0" applyFont="1" applyFill="1" applyBorder="1"/>
    <xf numFmtId="0" fontId="13" fillId="2" borderId="0" xfId="0" applyFont="1" applyFill="1" applyBorder="1"/>
    <xf numFmtId="0" fontId="13" fillId="2" borderId="0" xfId="0" applyFont="1" applyFill="1"/>
    <xf numFmtId="0" fontId="0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center"/>
    </xf>
    <xf numFmtId="0" fontId="2" fillId="2" borderId="0" xfId="0" applyFont="1" applyFill="1"/>
    <xf numFmtId="0" fontId="1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4" fillId="2" borderId="0" xfId="0" applyFont="1" applyFill="1"/>
    <xf numFmtId="164" fontId="2" fillId="2" borderId="0" xfId="0" applyNumberFormat="1" applyFont="1" applyFill="1" applyBorder="1" applyAlignment="1">
      <alignment horizontal="left"/>
    </xf>
    <xf numFmtId="164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2" fontId="11" fillId="2" borderId="0" xfId="0" applyNumberFormat="1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center"/>
    </xf>
    <xf numFmtId="16" fontId="11" fillId="2" borderId="0" xfId="0" applyNumberFormat="1" applyFont="1" applyFill="1" applyAlignment="1">
      <alignment horizontal="center"/>
    </xf>
    <xf numFmtId="0" fontId="0" fillId="3" borderId="0" xfId="0" applyFont="1" applyFill="1" applyBorder="1"/>
    <xf numFmtId="0" fontId="2" fillId="2" borderId="5" xfId="0" applyFont="1" applyFill="1" applyBorder="1"/>
    <xf numFmtId="0" fontId="11" fillId="2" borderId="5" xfId="0" applyFont="1" applyFill="1" applyBorder="1"/>
    <xf numFmtId="0" fontId="0" fillId="2" borderId="8" xfId="0" applyFont="1" applyFill="1" applyBorder="1" applyAlignment="1">
      <alignment horizontal="center"/>
    </xf>
    <xf numFmtId="2" fontId="0" fillId="2" borderId="0" xfId="0" applyNumberFormat="1" applyFont="1" applyFill="1" applyBorder="1" applyAlignment="1">
      <alignment horizontal="left"/>
    </xf>
    <xf numFmtId="2" fontId="0" fillId="2" borderId="8" xfId="0" applyNumberFormat="1" applyFont="1" applyFill="1" applyBorder="1" applyAlignment="1">
      <alignment horizontal="left"/>
    </xf>
    <xf numFmtId="0" fontId="0" fillId="2" borderId="0" xfId="0" applyFont="1" applyFill="1" applyBorder="1" applyAlignment="1" applyProtection="1">
      <alignment horizontal="left" wrapText="1"/>
      <protection locked="0"/>
    </xf>
    <xf numFmtId="0" fontId="0" fillId="2" borderId="1" xfId="0" applyFont="1" applyFill="1" applyBorder="1" applyAlignment="1" applyProtection="1">
      <alignment horizontal="left" wrapText="1"/>
      <protection locked="0"/>
    </xf>
    <xf numFmtId="2" fontId="0" fillId="2" borderId="1" xfId="0" applyNumberFormat="1" applyFont="1" applyFill="1" applyBorder="1" applyAlignment="1">
      <alignment horizontal="left"/>
    </xf>
    <xf numFmtId="2" fontId="0" fillId="2" borderId="7" xfId="0" applyNumberFormat="1" applyFont="1" applyFill="1" applyBorder="1" applyAlignment="1">
      <alignment horizontal="left"/>
    </xf>
    <xf numFmtId="2" fontId="4" fillId="2" borderId="5" xfId="0" applyNumberFormat="1" applyFont="1" applyFill="1" applyBorder="1" applyAlignment="1">
      <alignment horizontal="center"/>
    </xf>
    <xf numFmtId="2" fontId="0" fillId="2" borderId="5" xfId="0" applyNumberFormat="1" applyFont="1" applyFill="1" applyBorder="1" applyAlignment="1">
      <alignment horizontal="left" indent="1"/>
    </xf>
    <xf numFmtId="164" fontId="2" fillId="2" borderId="5" xfId="0" applyNumberFormat="1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left"/>
    </xf>
    <xf numFmtId="2" fontId="2" fillId="2" borderId="5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15" fontId="12" fillId="2" borderId="2" xfId="0" applyNumberFormat="1" applyFont="1" applyFill="1" applyBorder="1" applyAlignment="1">
      <alignment horizontal="left"/>
    </xf>
    <xf numFmtId="0" fontId="12" fillId="2" borderId="0" xfId="0" applyFont="1" applyFill="1" applyAlignment="1">
      <alignment horizontal="left"/>
    </xf>
    <xf numFmtId="0" fontId="5" fillId="2" borderId="0" xfId="0" applyFont="1" applyFill="1" applyBorder="1" applyAlignment="1">
      <alignment horizontal="left"/>
    </xf>
    <xf numFmtId="14" fontId="5" fillId="2" borderId="0" xfId="0" applyNumberFormat="1" applyFont="1" applyFill="1" applyBorder="1" applyAlignment="1">
      <alignment horizontal="left"/>
    </xf>
    <xf numFmtId="0" fontId="14" fillId="5" borderId="0" xfId="0" applyFont="1" applyFill="1"/>
    <xf numFmtId="0" fontId="15" fillId="5" borderId="0" xfId="0" applyFont="1" applyFill="1"/>
    <xf numFmtId="0" fontId="16" fillId="5" borderId="0" xfId="0" applyFont="1" applyFill="1" applyAlignment="1">
      <alignment horizontal="left"/>
    </xf>
    <xf numFmtId="0" fontId="16" fillId="5" borderId="0" xfId="0" applyFont="1" applyFill="1"/>
    <xf numFmtId="14" fontId="16" fillId="5" borderId="0" xfId="0" applyNumberFormat="1" applyFont="1" applyFill="1" applyAlignment="1">
      <alignment horizontal="left"/>
    </xf>
    <xf numFmtId="0" fontId="17" fillId="5" borderId="0" xfId="0" applyFont="1" applyFill="1"/>
    <xf numFmtId="0" fontId="3" fillId="2" borderId="0" xfId="0" applyFont="1" applyFill="1" applyBorder="1" applyAlignment="1" applyProtection="1">
      <alignment horizontal="left" wrapText="1"/>
      <protection locked="0"/>
    </xf>
    <xf numFmtId="0" fontId="5" fillId="0" borderId="0" xfId="0" applyFont="1" applyAlignment="1">
      <alignment horizontal="left"/>
    </xf>
    <xf numFmtId="2" fontId="3" fillId="2" borderId="5" xfId="0" applyNumberFormat="1" applyFont="1" applyFill="1" applyBorder="1" applyAlignment="1">
      <alignment horizontal="center"/>
    </xf>
    <xf numFmtId="0" fontId="18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2" fontId="4" fillId="2" borderId="6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0" fillId="3" borderId="0" xfId="0" applyFont="1" applyFill="1" applyBorder="1" applyAlignment="1">
      <alignment horizontal="left"/>
    </xf>
    <xf numFmtId="0" fontId="5" fillId="0" borderId="0" xfId="0" applyFont="1"/>
    <xf numFmtId="0" fontId="1" fillId="2" borderId="0" xfId="0" applyFont="1" applyFill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left"/>
    </xf>
  </cellXfs>
  <cellStyles count="51">
    <cellStyle name="Följd hyperlänk" xfId="22" builtinId="9" hidden="1"/>
    <cellStyle name="Följd hyperlänk" xfId="24" builtinId="9" hidden="1"/>
    <cellStyle name="Följd hyperlänk" xfId="26" builtinId="9" hidden="1"/>
    <cellStyle name="Följd hyperlänk" xfId="30" builtinId="9" hidden="1"/>
    <cellStyle name="Följd hyperlänk" xfId="32" builtinId="9" hidden="1"/>
    <cellStyle name="Följd hyperlänk" xfId="34" builtinId="9" hidden="1"/>
    <cellStyle name="Följd hyperlänk" xfId="38" builtinId="9" hidden="1"/>
    <cellStyle name="Följd hyperlänk" xfId="40" builtinId="9" hidden="1"/>
    <cellStyle name="Följd hyperlänk" xfId="42" builtinId="9" hidden="1"/>
    <cellStyle name="Följd hyperlänk" xfId="46" builtinId="9" hidden="1"/>
    <cellStyle name="Följd hyperlänk" xfId="48" builtinId="9" hidden="1"/>
    <cellStyle name="Följd hyperlänk" xfId="50" builtinId="9" hidden="1"/>
    <cellStyle name="Följd hyperlänk" xfId="44" builtinId="9" hidden="1"/>
    <cellStyle name="Följd hyperlänk" xfId="36" builtinId="9" hidden="1"/>
    <cellStyle name="Följd hyperlänk" xfId="28" builtinId="9" hidden="1"/>
    <cellStyle name="Följd hyperlänk" xfId="20" builtinId="9" hidden="1"/>
    <cellStyle name="Följd hyperlänk" xfId="10" builtinId="9" hidden="1"/>
    <cellStyle name="Följd hyperlänk" xfId="12" builtinId="9" hidden="1"/>
    <cellStyle name="Följd hyperlänk" xfId="14" builtinId="9" hidden="1"/>
    <cellStyle name="Följd hyperlänk" xfId="16" builtinId="9" hidden="1"/>
    <cellStyle name="Följd hyperlänk" xfId="18" builtinId="9" hidden="1"/>
    <cellStyle name="Följd hyperlänk" xfId="6" builtinId="9" hidden="1"/>
    <cellStyle name="Följd hyperlänk" xfId="8" builtinId="9" hidden="1"/>
    <cellStyle name="Följd hyperlänk" xfId="4" builtinId="9" hidden="1"/>
    <cellStyle name="Följd hyperlänk" xfId="2" builtinId="9" hidden="1"/>
    <cellStyle name="Hyperlänk" xfId="39" builtinId="8" hidden="1"/>
    <cellStyle name="Hyperlänk" xfId="41" builtinId="8" hidden="1"/>
    <cellStyle name="Hyperlänk" xfId="43" builtinId="8" hidden="1"/>
    <cellStyle name="Hyperlänk" xfId="47" builtinId="8" hidden="1"/>
    <cellStyle name="Hyperlänk" xfId="49" builtinId="8" hidden="1"/>
    <cellStyle name="Hyperlänk" xfId="45" builtinId="8" hidden="1"/>
    <cellStyle name="Hyperlänk" xfId="37" builtinId="8" hidden="1"/>
    <cellStyle name="Hyperlänk" xfId="17" builtinId="8" hidden="1"/>
    <cellStyle name="Hyperlänk" xfId="19" builtinId="8" hidden="1"/>
    <cellStyle name="Hyperlänk" xfId="21" builtinId="8" hidden="1"/>
    <cellStyle name="Hyperlänk" xfId="23" builtinId="8" hidden="1"/>
    <cellStyle name="Hyperlänk" xfId="25" builtinId="8" hidden="1"/>
    <cellStyle name="Hyperlänk" xfId="27" builtinId="8" hidden="1"/>
    <cellStyle name="Hyperlänk" xfId="31" builtinId="8" hidden="1"/>
    <cellStyle name="Hyperlänk" xfId="33" builtinId="8" hidden="1"/>
    <cellStyle name="Hyperlänk" xfId="35" builtinId="8" hidden="1"/>
    <cellStyle name="Hyperlänk" xfId="29" builtinId="8" hidden="1"/>
    <cellStyle name="Hyperlänk" xfId="7" builtinId="8" hidden="1"/>
    <cellStyle name="Hyperlänk" xfId="9" builtinId="8" hidden="1"/>
    <cellStyle name="Hyperlänk" xfId="11" builtinId="8" hidden="1"/>
    <cellStyle name="Hyperlänk" xfId="15" builtinId="8" hidden="1"/>
    <cellStyle name="Hyperlänk" xfId="13" builtinId="8" hidden="1"/>
    <cellStyle name="Hyperlänk" xfId="3" builtinId="8" hidden="1"/>
    <cellStyle name="Hyperlänk" xfId="5" builtinId="8" hidden="1"/>
    <cellStyle name="Hyperlänk" xfId="1" builtinId="8" hidden="1"/>
    <cellStyle name="Normal" xfId="0" builtinId="0"/>
  </cellStyles>
  <dxfs count="130"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2" formatCode="0.00"/>
    </dxf>
    <dxf>
      <font>
        <b/>
        <strike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041635835646903E-2"/>
          <c:y val="1.1828463072222699E-2"/>
          <c:w val="0.94488853065414302"/>
          <c:h val="0.80234194610923504"/>
        </c:manualLayout>
      </c:layout>
      <c:lineChart>
        <c:grouping val="standard"/>
        <c:varyColors val="0"/>
        <c:ser>
          <c:idx val="0"/>
          <c:order val="0"/>
          <c:tx>
            <c:strRef>
              <c:f>Totalt!$C$33</c:f>
              <c:strCache>
                <c:ptCount val="1"/>
                <c:pt idx="0">
                  <c:v>utseende rå form</c:v>
                </c:pt>
              </c:strCache>
            </c:strRef>
          </c:tx>
          <c:marker>
            <c:symbol val="circle"/>
            <c:size val="5"/>
          </c:marker>
          <c:cat>
            <c:strRef>
              <c:f>Totalt!$B$34:$B$44</c:f>
              <c:strCache>
                <c:ptCount val="10"/>
                <c:pt idx="0">
                  <c:v>1.</c:v>
                </c:pt>
                <c:pt idx="1">
                  <c:v>2. </c:v>
                </c:pt>
                <c:pt idx="2">
                  <c:v>3. </c:v>
                </c:pt>
                <c:pt idx="3">
                  <c:v>4. </c:v>
                </c:pt>
                <c:pt idx="4">
                  <c:v>5. 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Totalt!$C$34:$C$44</c:f>
              <c:numCache>
                <c:formatCode>0.00</c:formatCode>
                <c:ptCount val="11"/>
                <c:pt idx="0">
                  <c:v>7.1363636363636367</c:v>
                </c:pt>
                <c:pt idx="1">
                  <c:v>7.0909090909090908</c:v>
                </c:pt>
                <c:pt idx="2">
                  <c:v>7.05</c:v>
                </c:pt>
                <c:pt idx="3">
                  <c:v>4.1399999999999997</c:v>
                </c:pt>
                <c:pt idx="4">
                  <c:v>6.23</c:v>
                </c:pt>
                <c:pt idx="5">
                  <c:v>5.85</c:v>
                </c:pt>
                <c:pt idx="6">
                  <c:v>7</c:v>
                </c:pt>
                <c:pt idx="7">
                  <c:v>7.85</c:v>
                </c:pt>
                <c:pt idx="8">
                  <c:v>6.4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6D-4E35-B385-EA96F85065A0}"/>
            </c:ext>
          </c:extLst>
        </c:ser>
        <c:ser>
          <c:idx val="1"/>
          <c:order val="1"/>
          <c:tx>
            <c:strRef>
              <c:f>Totalt!$D$33</c:f>
              <c:strCache>
                <c:ptCount val="1"/>
                <c:pt idx="0">
                  <c:v>Mörhet</c:v>
                </c:pt>
              </c:strCache>
            </c:strRef>
          </c:tx>
          <c:marker>
            <c:symbol val="circle"/>
            <c:size val="5"/>
          </c:marker>
          <c:cat>
            <c:strRef>
              <c:f>Totalt!$B$34:$B$44</c:f>
              <c:strCache>
                <c:ptCount val="10"/>
                <c:pt idx="0">
                  <c:v>1.</c:v>
                </c:pt>
                <c:pt idx="1">
                  <c:v>2. </c:v>
                </c:pt>
                <c:pt idx="2">
                  <c:v>3. </c:v>
                </c:pt>
                <c:pt idx="3">
                  <c:v>4. </c:v>
                </c:pt>
                <c:pt idx="4">
                  <c:v>5. 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Totalt!$D$34:$D$44</c:f>
              <c:numCache>
                <c:formatCode>0.00</c:formatCode>
                <c:ptCount val="11"/>
                <c:pt idx="0">
                  <c:v>6.5</c:v>
                </c:pt>
                <c:pt idx="1">
                  <c:v>6.8636363636363633</c:v>
                </c:pt>
                <c:pt idx="2">
                  <c:v>6.32</c:v>
                </c:pt>
                <c:pt idx="3">
                  <c:v>4.68</c:v>
                </c:pt>
                <c:pt idx="4">
                  <c:v>6</c:v>
                </c:pt>
                <c:pt idx="5">
                  <c:v>6.25</c:v>
                </c:pt>
                <c:pt idx="6">
                  <c:v>6</c:v>
                </c:pt>
                <c:pt idx="7">
                  <c:v>6.75</c:v>
                </c:pt>
                <c:pt idx="8">
                  <c:v>6.75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6D-4E35-B385-EA96F85065A0}"/>
            </c:ext>
          </c:extLst>
        </c:ser>
        <c:ser>
          <c:idx val="2"/>
          <c:order val="2"/>
          <c:tx>
            <c:strRef>
              <c:f>Totalt!$E$33</c:f>
              <c:strCache>
                <c:ptCount val="1"/>
                <c:pt idx="0">
                  <c:v>Saftighet</c:v>
                </c:pt>
              </c:strCache>
            </c:strRef>
          </c:tx>
          <c:marker>
            <c:symbol val="circle"/>
            <c:size val="7"/>
          </c:marker>
          <c:cat>
            <c:strRef>
              <c:f>Totalt!$B$34:$B$44</c:f>
              <c:strCache>
                <c:ptCount val="10"/>
                <c:pt idx="0">
                  <c:v>1.</c:v>
                </c:pt>
                <c:pt idx="1">
                  <c:v>2. </c:v>
                </c:pt>
                <c:pt idx="2">
                  <c:v>3. </c:v>
                </c:pt>
                <c:pt idx="3">
                  <c:v>4. </c:v>
                </c:pt>
                <c:pt idx="4">
                  <c:v>5. 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Totalt!$E$34:$E$44</c:f>
              <c:numCache>
                <c:formatCode>0.00</c:formatCode>
                <c:ptCount val="11"/>
                <c:pt idx="0">
                  <c:v>6.0454545454545459</c:v>
                </c:pt>
                <c:pt idx="1">
                  <c:v>6.9545454545454541</c:v>
                </c:pt>
                <c:pt idx="2">
                  <c:v>6.5</c:v>
                </c:pt>
                <c:pt idx="3">
                  <c:v>4.41</c:v>
                </c:pt>
                <c:pt idx="4">
                  <c:v>5.64</c:v>
                </c:pt>
                <c:pt idx="5">
                  <c:v>6.85</c:v>
                </c:pt>
                <c:pt idx="6">
                  <c:v>5.3</c:v>
                </c:pt>
                <c:pt idx="7">
                  <c:v>6.4</c:v>
                </c:pt>
                <c:pt idx="8">
                  <c:v>6.75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6D-4E35-B385-EA96F85065A0}"/>
            </c:ext>
          </c:extLst>
        </c:ser>
        <c:ser>
          <c:idx val="3"/>
          <c:order val="3"/>
          <c:tx>
            <c:strRef>
              <c:f>Totalt!$G$33</c:f>
              <c:strCache>
                <c:ptCount val="1"/>
                <c:pt idx="0">
                  <c:v>Potential</c:v>
                </c:pt>
              </c:strCache>
            </c:strRef>
          </c:tx>
          <c:val>
            <c:numRef>
              <c:f>Totalt!$G$34:$G$41</c:f>
              <c:numCache>
                <c:formatCode>0.00</c:formatCode>
                <c:ptCount val="8"/>
                <c:pt idx="0">
                  <c:v>33.227272727272727</c:v>
                </c:pt>
                <c:pt idx="1">
                  <c:v>35</c:v>
                </c:pt>
                <c:pt idx="2">
                  <c:v>33.1</c:v>
                </c:pt>
                <c:pt idx="3">
                  <c:v>22.2</c:v>
                </c:pt>
                <c:pt idx="4">
                  <c:v>30</c:v>
                </c:pt>
                <c:pt idx="5">
                  <c:v>0</c:v>
                </c:pt>
                <c:pt idx="6">
                  <c:v>30.6</c:v>
                </c:pt>
                <c:pt idx="7">
                  <c:v>36.200000000000003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56D-4E35-B385-EA96F85065A0}"/>
            </c:ext>
          </c:extLst>
        </c:ser>
        <c:ser>
          <c:idx val="4"/>
          <c:order val="4"/>
          <c:tx>
            <c:strRef>
              <c:f>Totalt!$E$33</c:f>
              <c:strCache>
                <c:ptCount val="1"/>
                <c:pt idx="0">
                  <c:v>Saftighet</c:v>
                </c:pt>
              </c:strCache>
            </c:strRef>
          </c:tx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56D-4E35-B385-EA96F85065A0}"/>
            </c:ext>
          </c:extLst>
        </c:ser>
        <c:ser>
          <c:idx val="5"/>
          <c:order val="5"/>
          <c:tx>
            <c:strRef>
              <c:f>Totalt!$F$33</c:f>
              <c:strCache>
                <c:ptCount val="1"/>
                <c:pt idx="0">
                  <c:v>Smak</c:v>
                </c:pt>
              </c:strCache>
            </c:strRef>
          </c:tx>
          <c:val>
            <c:numRef>
              <c:f>Totalt!$F$34:$F$42</c:f>
              <c:numCache>
                <c:formatCode>0.00</c:formatCode>
                <c:ptCount val="9"/>
                <c:pt idx="0">
                  <c:v>13.545454545454545</c:v>
                </c:pt>
                <c:pt idx="1">
                  <c:v>14.090909090909092</c:v>
                </c:pt>
                <c:pt idx="2">
                  <c:v>13.27</c:v>
                </c:pt>
                <c:pt idx="3">
                  <c:v>9</c:v>
                </c:pt>
                <c:pt idx="4">
                  <c:v>12.09</c:v>
                </c:pt>
                <c:pt idx="5">
                  <c:v>0</c:v>
                </c:pt>
                <c:pt idx="6">
                  <c:v>12.3</c:v>
                </c:pt>
                <c:pt idx="7">
                  <c:v>15.2</c:v>
                </c:pt>
                <c:pt idx="8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56D-4E35-B385-EA96F8506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1389672"/>
        <c:axId val="2103184392"/>
      </c:lineChart>
      <c:catAx>
        <c:axId val="21013896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103184392"/>
        <c:crosses val="autoZero"/>
        <c:auto val="1"/>
        <c:lblAlgn val="ctr"/>
        <c:lblOffset val="100"/>
        <c:noMultiLvlLbl val="0"/>
      </c:catAx>
      <c:valAx>
        <c:axId val="2103184392"/>
        <c:scaling>
          <c:orientation val="minMax"/>
          <c:max val="50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2101389672"/>
        <c:crosses val="autoZero"/>
        <c:crossBetween val="between"/>
      </c:valAx>
    </c:plotArea>
    <c:legend>
      <c:legendPos val="b"/>
      <c:legendEntry>
        <c:idx val="4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198117826561402E-2"/>
          <c:y val="8.5492179891329706E-2"/>
          <c:w val="0.93848877921747698"/>
          <c:h val="0.80278069810296904"/>
        </c:manualLayout>
      </c:layout>
      <c:lineChart>
        <c:grouping val="standard"/>
        <c:varyColors val="0"/>
        <c:ser>
          <c:idx val="0"/>
          <c:order val="0"/>
          <c:tx>
            <c:strRef>
              <c:f>'Pärlhöna Referens'!$K$30:$K$31</c:f>
              <c:strCache>
                <c:ptCount val="2"/>
                <c:pt idx="1">
                  <c:v>Utseende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'Pärlhöna Referens'!$J$32:$J$43</c:f>
              <c:strCache>
                <c:ptCount val="12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Kock 7</c:v>
                </c:pt>
                <c:pt idx="7">
                  <c:v>Kock 8</c:v>
                </c:pt>
                <c:pt idx="8">
                  <c:v>Kock 9</c:v>
                </c:pt>
                <c:pt idx="9">
                  <c:v>Kock 10</c:v>
                </c:pt>
                <c:pt idx="10">
                  <c:v>Kock 11</c:v>
                </c:pt>
                <c:pt idx="11">
                  <c:v>Kock 12</c:v>
                </c:pt>
              </c:strCache>
            </c:strRef>
          </c:cat>
          <c:val>
            <c:numRef>
              <c:f>'Pärlhöna Referens'!$K$32:$K$43</c:f>
              <c:numCache>
                <c:formatCode>General</c:formatCode>
                <c:ptCount val="12"/>
                <c:pt idx="0">
                  <c:v>7.5</c:v>
                </c:pt>
                <c:pt idx="1">
                  <c:v>0</c:v>
                </c:pt>
                <c:pt idx="2">
                  <c:v>6</c:v>
                </c:pt>
                <c:pt idx="3">
                  <c:v>8</c:v>
                </c:pt>
                <c:pt idx="4">
                  <c:v>7</c:v>
                </c:pt>
                <c:pt idx="5">
                  <c:v>3</c:v>
                </c:pt>
                <c:pt idx="6">
                  <c:v>4</c:v>
                </c:pt>
                <c:pt idx="7">
                  <c:v>6</c:v>
                </c:pt>
                <c:pt idx="8">
                  <c:v>9.5</c:v>
                </c:pt>
                <c:pt idx="9">
                  <c:v>5</c:v>
                </c:pt>
                <c:pt idx="10">
                  <c:v>8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5-43B7-8510-569D688EC884}"/>
            </c:ext>
          </c:extLst>
        </c:ser>
        <c:ser>
          <c:idx val="1"/>
          <c:order val="1"/>
          <c:tx>
            <c:strRef>
              <c:f>'Pärlhöna Referens'!$L$30:$L$31</c:f>
              <c:strCache>
                <c:ptCount val="2"/>
                <c:pt idx="1">
                  <c:v>Mörhet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'Pärlhöna Referens'!$J$32:$J$43</c:f>
              <c:strCache>
                <c:ptCount val="12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Kock 7</c:v>
                </c:pt>
                <c:pt idx="7">
                  <c:v>Kock 8</c:v>
                </c:pt>
                <c:pt idx="8">
                  <c:v>Kock 9</c:v>
                </c:pt>
                <c:pt idx="9">
                  <c:v>Kock 10</c:v>
                </c:pt>
                <c:pt idx="10">
                  <c:v>Kock 11</c:v>
                </c:pt>
                <c:pt idx="11">
                  <c:v>Kock 12</c:v>
                </c:pt>
              </c:strCache>
            </c:strRef>
          </c:cat>
          <c:val>
            <c:numRef>
              <c:f>'Pärlhöna Referens'!$L$32:$L$43</c:f>
              <c:numCache>
                <c:formatCode>General</c:formatCode>
                <c:ptCount val="12"/>
                <c:pt idx="0">
                  <c:v>8</c:v>
                </c:pt>
                <c:pt idx="1">
                  <c:v>0</c:v>
                </c:pt>
                <c:pt idx="2">
                  <c:v>5</c:v>
                </c:pt>
                <c:pt idx="3">
                  <c:v>7.5</c:v>
                </c:pt>
                <c:pt idx="4">
                  <c:v>8</c:v>
                </c:pt>
                <c:pt idx="5">
                  <c:v>2</c:v>
                </c:pt>
                <c:pt idx="6">
                  <c:v>5</c:v>
                </c:pt>
                <c:pt idx="7">
                  <c:v>9</c:v>
                </c:pt>
                <c:pt idx="8">
                  <c:v>9.5</c:v>
                </c:pt>
                <c:pt idx="9">
                  <c:v>5.5</c:v>
                </c:pt>
                <c:pt idx="10">
                  <c:v>8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D5-43B7-8510-569D688EC884}"/>
            </c:ext>
          </c:extLst>
        </c:ser>
        <c:ser>
          <c:idx val="2"/>
          <c:order val="2"/>
          <c:tx>
            <c:strRef>
              <c:f>'Pärlhöna Referens'!$M$30:$M$31</c:f>
              <c:strCache>
                <c:ptCount val="2"/>
                <c:pt idx="1">
                  <c:v>Saftighet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'Pärlhöna Referens'!$J$32:$J$43</c:f>
              <c:strCache>
                <c:ptCount val="12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Kock 7</c:v>
                </c:pt>
                <c:pt idx="7">
                  <c:v>Kock 8</c:v>
                </c:pt>
                <c:pt idx="8">
                  <c:v>Kock 9</c:v>
                </c:pt>
                <c:pt idx="9">
                  <c:v>Kock 10</c:v>
                </c:pt>
                <c:pt idx="10">
                  <c:v>Kock 11</c:v>
                </c:pt>
                <c:pt idx="11">
                  <c:v>Kock 12</c:v>
                </c:pt>
              </c:strCache>
            </c:strRef>
          </c:cat>
          <c:val>
            <c:numRef>
              <c:f>'Pärlhöna Referens'!$M$32:$M$43</c:f>
              <c:numCache>
                <c:formatCode>General</c:formatCode>
                <c:ptCount val="12"/>
                <c:pt idx="0">
                  <c:v>7.5</c:v>
                </c:pt>
                <c:pt idx="1">
                  <c:v>0</c:v>
                </c:pt>
                <c:pt idx="2">
                  <c:v>6</c:v>
                </c:pt>
                <c:pt idx="3">
                  <c:v>8</c:v>
                </c:pt>
                <c:pt idx="4">
                  <c:v>9</c:v>
                </c:pt>
                <c:pt idx="5">
                  <c:v>2</c:v>
                </c:pt>
                <c:pt idx="6">
                  <c:v>4</c:v>
                </c:pt>
                <c:pt idx="7">
                  <c:v>9</c:v>
                </c:pt>
                <c:pt idx="8">
                  <c:v>10</c:v>
                </c:pt>
                <c:pt idx="9">
                  <c:v>4</c:v>
                </c:pt>
                <c:pt idx="10">
                  <c:v>8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D5-43B7-8510-569D688EC884}"/>
            </c:ext>
          </c:extLst>
        </c:ser>
        <c:ser>
          <c:idx val="3"/>
          <c:order val="3"/>
          <c:tx>
            <c:strRef>
              <c:f>'Pärlhöna Referens'!$N$30:$N$31</c:f>
              <c:strCache>
                <c:ptCount val="2"/>
                <c:pt idx="1">
                  <c:v>Smak </c:v>
                </c:pt>
              </c:strCache>
            </c:strRef>
          </c:tx>
          <c:marker>
            <c:symbol val="none"/>
          </c:marker>
          <c:cat>
            <c:strRef>
              <c:f>'Pärlhöna Referens'!$J$32:$J$43</c:f>
              <c:strCache>
                <c:ptCount val="12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Kock 7</c:v>
                </c:pt>
                <c:pt idx="7">
                  <c:v>Kock 8</c:v>
                </c:pt>
                <c:pt idx="8">
                  <c:v>Kock 9</c:v>
                </c:pt>
                <c:pt idx="9">
                  <c:v>Kock 10</c:v>
                </c:pt>
                <c:pt idx="10">
                  <c:v>Kock 11</c:v>
                </c:pt>
                <c:pt idx="11">
                  <c:v>Kock 12</c:v>
                </c:pt>
              </c:strCache>
            </c:strRef>
          </c:cat>
          <c:val>
            <c:numRef>
              <c:f>'Pärlhöna Referens'!$N$32:$N$43</c:f>
              <c:numCache>
                <c:formatCode>General</c:formatCode>
                <c:ptCount val="12"/>
                <c:pt idx="0">
                  <c:v>7.5</c:v>
                </c:pt>
                <c:pt idx="1">
                  <c:v>0</c:v>
                </c:pt>
                <c:pt idx="2">
                  <c:v>6</c:v>
                </c:pt>
                <c:pt idx="3">
                  <c:v>7</c:v>
                </c:pt>
                <c:pt idx="4">
                  <c:v>9</c:v>
                </c:pt>
                <c:pt idx="5">
                  <c:v>2</c:v>
                </c:pt>
                <c:pt idx="6">
                  <c:v>5</c:v>
                </c:pt>
                <c:pt idx="7">
                  <c:v>7.5</c:v>
                </c:pt>
                <c:pt idx="8">
                  <c:v>10</c:v>
                </c:pt>
                <c:pt idx="9">
                  <c:v>6</c:v>
                </c:pt>
                <c:pt idx="10">
                  <c:v>9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CD5-43B7-8510-569D688EC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63388024"/>
        <c:axId val="2126481288"/>
      </c:lineChart>
      <c:catAx>
        <c:axId val="-2063388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126481288"/>
        <c:crosses val="autoZero"/>
        <c:auto val="1"/>
        <c:lblAlgn val="ctr"/>
        <c:lblOffset val="100"/>
        <c:noMultiLvlLbl val="0"/>
      </c:catAx>
      <c:valAx>
        <c:axId val="2126481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-2063388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198117826561402E-2"/>
          <c:y val="8.5492179891329706E-2"/>
          <c:w val="0.93848877921747698"/>
          <c:h val="0.80278069810296904"/>
        </c:manualLayout>
      </c:layout>
      <c:lineChart>
        <c:grouping val="standard"/>
        <c:varyColors val="0"/>
        <c:ser>
          <c:idx val="0"/>
          <c:order val="0"/>
          <c:tx>
            <c:strRef>
              <c:f>'Vaktel 1'!$K$30:$K$31</c:f>
              <c:strCache>
                <c:ptCount val="2"/>
                <c:pt idx="1">
                  <c:v>Utseende</c:v>
                </c:pt>
              </c:strCache>
            </c:strRef>
          </c:tx>
          <c:marker>
            <c:symbol val="none"/>
          </c:marker>
          <c:cat>
            <c:strRef>
              <c:f>'Vaktel 1'!$J$32:$J$38</c:f>
              <c:strCache>
                <c:ptCount val="7"/>
                <c:pt idx="0">
                  <c:v>Kock 1</c:v>
                </c:pt>
                <c:pt idx="1">
                  <c:v>Kock 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#REFERENS!</c:v>
                </c:pt>
              </c:strCache>
            </c:strRef>
          </c:cat>
          <c:val>
            <c:numRef>
              <c:f>'Vaktel 1'!$K$32:$K$38</c:f>
              <c:numCache>
                <c:formatCode>General</c:formatCode>
                <c:ptCount val="7"/>
                <c:pt idx="0">
                  <c:v>7</c:v>
                </c:pt>
                <c:pt idx="1">
                  <c:v>8</c:v>
                </c:pt>
                <c:pt idx="2">
                  <c:v>6</c:v>
                </c:pt>
                <c:pt idx="3">
                  <c:v>7.5</c:v>
                </c:pt>
                <c:pt idx="4">
                  <c:v>7</c:v>
                </c:pt>
                <c:pt idx="5">
                  <c:v>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F-4945-B6F7-8EBEB267E1F2}"/>
            </c:ext>
          </c:extLst>
        </c:ser>
        <c:ser>
          <c:idx val="1"/>
          <c:order val="1"/>
          <c:tx>
            <c:strRef>
              <c:f>'Vaktel 1'!$L$30:$L$31</c:f>
              <c:strCache>
                <c:ptCount val="2"/>
                <c:pt idx="1">
                  <c:v>Mörhet</c:v>
                </c:pt>
              </c:strCache>
            </c:strRef>
          </c:tx>
          <c:marker>
            <c:symbol val="none"/>
          </c:marker>
          <c:cat>
            <c:strRef>
              <c:f>'Vaktel 1'!$J$32:$J$38</c:f>
              <c:strCache>
                <c:ptCount val="7"/>
                <c:pt idx="0">
                  <c:v>Kock 1</c:v>
                </c:pt>
                <c:pt idx="1">
                  <c:v>Kock 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#REFERENS!</c:v>
                </c:pt>
              </c:strCache>
            </c:strRef>
          </c:cat>
          <c:val>
            <c:numRef>
              <c:f>'Vaktel 1'!$L$32:$L$38</c:f>
              <c:numCache>
                <c:formatCode>General</c:formatCode>
                <c:ptCount val="7"/>
                <c:pt idx="0">
                  <c:v>8</c:v>
                </c:pt>
                <c:pt idx="1">
                  <c:v>6</c:v>
                </c:pt>
                <c:pt idx="2">
                  <c:v>6</c:v>
                </c:pt>
                <c:pt idx="3">
                  <c:v>7</c:v>
                </c:pt>
                <c:pt idx="4">
                  <c:v>6</c:v>
                </c:pt>
                <c:pt idx="5">
                  <c:v>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BF-4945-B6F7-8EBEB267E1F2}"/>
            </c:ext>
          </c:extLst>
        </c:ser>
        <c:ser>
          <c:idx val="2"/>
          <c:order val="2"/>
          <c:tx>
            <c:strRef>
              <c:f>'Vaktel 1'!$M$30:$M$31</c:f>
              <c:strCache>
                <c:ptCount val="2"/>
                <c:pt idx="1">
                  <c:v>Saftighet</c:v>
                </c:pt>
              </c:strCache>
            </c:strRef>
          </c:tx>
          <c:marker>
            <c:symbol val="none"/>
          </c:marker>
          <c:cat>
            <c:strRef>
              <c:f>'Vaktel 1'!$J$32:$J$38</c:f>
              <c:strCache>
                <c:ptCount val="7"/>
                <c:pt idx="0">
                  <c:v>Kock 1</c:v>
                </c:pt>
                <c:pt idx="1">
                  <c:v>Kock 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#REFERENS!</c:v>
                </c:pt>
              </c:strCache>
            </c:strRef>
          </c:cat>
          <c:val>
            <c:numRef>
              <c:f>'Vaktel 1'!$M$32:$M$38</c:f>
              <c:numCache>
                <c:formatCode>General</c:formatCode>
                <c:ptCount val="7"/>
                <c:pt idx="0">
                  <c:v>7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8</c:v>
                </c:pt>
                <c:pt idx="5">
                  <c:v>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BF-4945-B6F7-8EBEB267E1F2}"/>
            </c:ext>
          </c:extLst>
        </c:ser>
        <c:ser>
          <c:idx val="3"/>
          <c:order val="3"/>
          <c:tx>
            <c:strRef>
              <c:f>'Vaktel 1'!$N$30:$N$31</c:f>
              <c:strCache>
                <c:ptCount val="2"/>
                <c:pt idx="1">
                  <c:v>Smak </c:v>
                </c:pt>
              </c:strCache>
            </c:strRef>
          </c:tx>
          <c:marker>
            <c:symbol val="none"/>
          </c:marker>
          <c:cat>
            <c:strRef>
              <c:f>'Vaktel 1'!$J$32:$J$38</c:f>
              <c:strCache>
                <c:ptCount val="7"/>
                <c:pt idx="0">
                  <c:v>Kock 1</c:v>
                </c:pt>
                <c:pt idx="1">
                  <c:v>Kock 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#REFERENS!</c:v>
                </c:pt>
              </c:strCache>
            </c:strRef>
          </c:cat>
          <c:val>
            <c:numRef>
              <c:f>'Vaktel 1'!$N$32:$N$38</c:f>
              <c:numCache>
                <c:formatCode>General</c:formatCode>
                <c:ptCount val="7"/>
                <c:pt idx="0">
                  <c:v>7</c:v>
                </c:pt>
                <c:pt idx="1">
                  <c:v>7</c:v>
                </c:pt>
                <c:pt idx="2">
                  <c:v>5</c:v>
                </c:pt>
                <c:pt idx="3">
                  <c:v>7</c:v>
                </c:pt>
                <c:pt idx="4">
                  <c:v>8</c:v>
                </c:pt>
                <c:pt idx="5">
                  <c:v>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DBF-4945-B6F7-8EBEB267E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123937736"/>
        <c:axId val="2066238520"/>
      </c:lineChart>
      <c:catAx>
        <c:axId val="-2123937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sv-SE"/>
          </a:p>
        </c:txPr>
        <c:crossAx val="2066238520"/>
        <c:crosses val="autoZero"/>
        <c:auto val="1"/>
        <c:lblAlgn val="ctr"/>
        <c:lblOffset val="100"/>
        <c:noMultiLvlLbl val="0"/>
      </c:catAx>
      <c:valAx>
        <c:axId val="20662385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sv-SE"/>
          </a:p>
        </c:txPr>
        <c:crossAx val="-2123937736"/>
        <c:crosses val="autoZero"/>
        <c:crossBetween val="between"/>
      </c:val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198117826561402E-2"/>
          <c:y val="8.5492179891329706E-2"/>
          <c:w val="0.93848877921747698"/>
          <c:h val="0.80278069810296904"/>
        </c:manualLayout>
      </c:layout>
      <c:lineChart>
        <c:grouping val="standard"/>
        <c:varyColors val="0"/>
        <c:ser>
          <c:idx val="0"/>
          <c:order val="0"/>
          <c:tx>
            <c:strRef>
              <c:f>'Vaktel 2'!$K$30:$K$31</c:f>
              <c:strCache>
                <c:ptCount val="2"/>
                <c:pt idx="1">
                  <c:v>Utseende</c:v>
                </c:pt>
              </c:strCache>
            </c:strRef>
          </c:tx>
          <c:marker>
            <c:symbol val="none"/>
          </c:marker>
          <c:cat>
            <c:strRef>
              <c:f>'Vaktel 2'!$J$32:$J$38</c:f>
              <c:strCache>
                <c:ptCount val="7"/>
                <c:pt idx="0">
                  <c:v>Kock 1</c:v>
                </c:pt>
                <c:pt idx="1">
                  <c:v>Kock 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#REFERENS!</c:v>
                </c:pt>
              </c:strCache>
            </c:strRef>
          </c:cat>
          <c:val>
            <c:numRef>
              <c:f>'Vaktel 2'!$K$32:$K$38</c:f>
              <c:numCache>
                <c:formatCode>General</c:formatCode>
                <c:ptCount val="7"/>
                <c:pt idx="0">
                  <c:v>7.5</c:v>
                </c:pt>
                <c:pt idx="1">
                  <c:v>8</c:v>
                </c:pt>
                <c:pt idx="2">
                  <c:v>7</c:v>
                </c:pt>
                <c:pt idx="3">
                  <c:v>6.5</c:v>
                </c:pt>
                <c:pt idx="4">
                  <c:v>6</c:v>
                </c:pt>
                <c:pt idx="5">
                  <c:v>7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4-4C36-877F-D00E40BC5445}"/>
            </c:ext>
          </c:extLst>
        </c:ser>
        <c:ser>
          <c:idx val="1"/>
          <c:order val="1"/>
          <c:tx>
            <c:strRef>
              <c:f>'Vaktel 2'!$L$30:$L$31</c:f>
              <c:strCache>
                <c:ptCount val="2"/>
                <c:pt idx="1">
                  <c:v>Mörhet</c:v>
                </c:pt>
              </c:strCache>
            </c:strRef>
          </c:tx>
          <c:marker>
            <c:symbol val="none"/>
          </c:marker>
          <c:cat>
            <c:strRef>
              <c:f>'Vaktel 2'!$J$32:$J$38</c:f>
              <c:strCache>
                <c:ptCount val="7"/>
                <c:pt idx="0">
                  <c:v>Kock 1</c:v>
                </c:pt>
                <c:pt idx="1">
                  <c:v>Kock 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#REFERENS!</c:v>
                </c:pt>
              </c:strCache>
            </c:strRef>
          </c:cat>
          <c:val>
            <c:numRef>
              <c:f>'Vaktel 2'!$L$32:$L$38</c:f>
              <c:numCache>
                <c:formatCode>General</c:formatCode>
                <c:ptCount val="7"/>
                <c:pt idx="0">
                  <c:v>8</c:v>
                </c:pt>
                <c:pt idx="1">
                  <c:v>8</c:v>
                </c:pt>
                <c:pt idx="2">
                  <c:v>6</c:v>
                </c:pt>
                <c:pt idx="3">
                  <c:v>6</c:v>
                </c:pt>
                <c:pt idx="4">
                  <c:v>7</c:v>
                </c:pt>
                <c:pt idx="5">
                  <c:v>7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F4-4C36-877F-D00E40BC5445}"/>
            </c:ext>
          </c:extLst>
        </c:ser>
        <c:ser>
          <c:idx val="2"/>
          <c:order val="2"/>
          <c:tx>
            <c:strRef>
              <c:f>'Vaktel 2'!$M$30:$M$31</c:f>
              <c:strCache>
                <c:ptCount val="2"/>
                <c:pt idx="1">
                  <c:v>Saftighet</c:v>
                </c:pt>
              </c:strCache>
            </c:strRef>
          </c:tx>
          <c:marker>
            <c:symbol val="none"/>
          </c:marker>
          <c:cat>
            <c:strRef>
              <c:f>'Vaktel 2'!$J$32:$J$38</c:f>
              <c:strCache>
                <c:ptCount val="7"/>
                <c:pt idx="0">
                  <c:v>Kock 1</c:v>
                </c:pt>
                <c:pt idx="1">
                  <c:v>Kock 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#REFERENS!</c:v>
                </c:pt>
              </c:strCache>
            </c:strRef>
          </c:cat>
          <c:val>
            <c:numRef>
              <c:f>'Vaktel 2'!$M$32:$M$38</c:f>
              <c:numCache>
                <c:formatCode>General</c:formatCode>
                <c:ptCount val="7"/>
                <c:pt idx="0">
                  <c:v>8</c:v>
                </c:pt>
                <c:pt idx="1">
                  <c:v>9</c:v>
                </c:pt>
                <c:pt idx="2">
                  <c:v>7</c:v>
                </c:pt>
                <c:pt idx="3">
                  <c:v>7</c:v>
                </c:pt>
                <c:pt idx="4">
                  <c:v>8</c:v>
                </c:pt>
                <c:pt idx="5">
                  <c:v>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F4-4C36-877F-D00E40BC5445}"/>
            </c:ext>
          </c:extLst>
        </c:ser>
        <c:ser>
          <c:idx val="3"/>
          <c:order val="3"/>
          <c:tx>
            <c:strRef>
              <c:f>'Vaktel 2'!$N$30:$N$31</c:f>
              <c:strCache>
                <c:ptCount val="2"/>
                <c:pt idx="1">
                  <c:v>Smak </c:v>
                </c:pt>
              </c:strCache>
            </c:strRef>
          </c:tx>
          <c:marker>
            <c:symbol val="none"/>
          </c:marker>
          <c:cat>
            <c:strRef>
              <c:f>'Vaktel 2'!$J$32:$J$38</c:f>
              <c:strCache>
                <c:ptCount val="7"/>
                <c:pt idx="0">
                  <c:v>Kock 1</c:v>
                </c:pt>
                <c:pt idx="1">
                  <c:v>Kock 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#REFERENS!</c:v>
                </c:pt>
              </c:strCache>
            </c:strRef>
          </c:cat>
          <c:val>
            <c:numRef>
              <c:f>'Vaktel 2'!$N$32:$N$38</c:f>
              <c:numCache>
                <c:formatCode>General</c:formatCode>
                <c:ptCount val="7"/>
                <c:pt idx="0">
                  <c:v>7.5</c:v>
                </c:pt>
                <c:pt idx="1">
                  <c:v>9</c:v>
                </c:pt>
                <c:pt idx="2">
                  <c:v>8</c:v>
                </c:pt>
                <c:pt idx="3">
                  <c:v>6</c:v>
                </c:pt>
                <c:pt idx="4">
                  <c:v>7</c:v>
                </c:pt>
                <c:pt idx="5">
                  <c:v>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F4-4C36-877F-D00E40BC5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6384440"/>
        <c:axId val="-2062653256"/>
      </c:lineChart>
      <c:catAx>
        <c:axId val="2126384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sv-SE"/>
          </a:p>
        </c:txPr>
        <c:crossAx val="-2062653256"/>
        <c:crosses val="autoZero"/>
        <c:auto val="1"/>
        <c:lblAlgn val="ctr"/>
        <c:lblOffset val="100"/>
        <c:noMultiLvlLbl val="0"/>
      </c:catAx>
      <c:valAx>
        <c:axId val="-206265325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sv-SE"/>
          </a:p>
        </c:txPr>
        <c:crossAx val="2126384440"/>
        <c:crosses val="autoZero"/>
        <c:crossBetween val="between"/>
      </c:val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198117826561402E-2"/>
          <c:y val="8.5492179891329706E-2"/>
          <c:w val="0.93848877921747698"/>
          <c:h val="0.80278069810296904"/>
        </c:manualLayout>
      </c:layout>
      <c:lineChart>
        <c:grouping val="standard"/>
        <c:varyColors val="0"/>
        <c:ser>
          <c:idx val="0"/>
          <c:order val="0"/>
          <c:tx>
            <c:strRef>
              <c:f>'Vaktel 3'!$K$30:$K$31</c:f>
              <c:strCache>
                <c:ptCount val="2"/>
                <c:pt idx="1">
                  <c:v>Utseende</c:v>
                </c:pt>
              </c:strCache>
            </c:strRef>
          </c:tx>
          <c:marker>
            <c:symbol val="none"/>
          </c:marker>
          <c:cat>
            <c:strRef>
              <c:f>'Vaktel 3'!$J$32:$J$43</c:f>
              <c:strCache>
                <c:ptCount val="12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Kock 7</c:v>
                </c:pt>
                <c:pt idx="7">
                  <c:v>Kock 8</c:v>
                </c:pt>
                <c:pt idx="8">
                  <c:v>Kock 9</c:v>
                </c:pt>
                <c:pt idx="9">
                  <c:v>Kock 10</c:v>
                </c:pt>
                <c:pt idx="10">
                  <c:v>Kock 11</c:v>
                </c:pt>
                <c:pt idx="11">
                  <c:v>Kock 12</c:v>
                </c:pt>
              </c:strCache>
            </c:strRef>
          </c:cat>
          <c:val>
            <c:numRef>
              <c:f>'Vaktel 3'!$K$32:$K$43</c:f>
              <c:numCache>
                <c:formatCode>General</c:formatCode>
                <c:ptCount val="12"/>
                <c:pt idx="0">
                  <c:v>7.5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8</c:v>
                </c:pt>
                <c:pt idx="5">
                  <c:v>8</c:v>
                </c:pt>
                <c:pt idx="6">
                  <c:v>5</c:v>
                </c:pt>
                <c:pt idx="7">
                  <c:v>8</c:v>
                </c:pt>
                <c:pt idx="8">
                  <c:v>8</c:v>
                </c:pt>
                <c:pt idx="9">
                  <c:v>5</c:v>
                </c:pt>
                <c:pt idx="10">
                  <c:v>7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7F-400B-BE71-D9057FB8EE8E}"/>
            </c:ext>
          </c:extLst>
        </c:ser>
        <c:ser>
          <c:idx val="1"/>
          <c:order val="1"/>
          <c:tx>
            <c:strRef>
              <c:f>'Vaktel 3'!$L$30:$L$31</c:f>
              <c:strCache>
                <c:ptCount val="2"/>
                <c:pt idx="1">
                  <c:v>Mörhet</c:v>
                </c:pt>
              </c:strCache>
            </c:strRef>
          </c:tx>
          <c:marker>
            <c:symbol val="none"/>
          </c:marker>
          <c:cat>
            <c:strRef>
              <c:f>'Vaktel 3'!$J$32:$J$43</c:f>
              <c:strCache>
                <c:ptCount val="12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Kock 7</c:v>
                </c:pt>
                <c:pt idx="7">
                  <c:v>Kock 8</c:v>
                </c:pt>
                <c:pt idx="8">
                  <c:v>Kock 9</c:v>
                </c:pt>
                <c:pt idx="9">
                  <c:v>Kock 10</c:v>
                </c:pt>
                <c:pt idx="10">
                  <c:v>Kock 11</c:v>
                </c:pt>
                <c:pt idx="11">
                  <c:v>Kock 12</c:v>
                </c:pt>
              </c:strCache>
            </c:strRef>
          </c:cat>
          <c:val>
            <c:numRef>
              <c:f>'Vaktel 3'!$L$32:$L$43</c:f>
              <c:numCache>
                <c:formatCode>General</c:formatCode>
                <c:ptCount val="12"/>
                <c:pt idx="0">
                  <c:v>6.5</c:v>
                </c:pt>
                <c:pt idx="1">
                  <c:v>5</c:v>
                </c:pt>
                <c:pt idx="2">
                  <c:v>5</c:v>
                </c:pt>
                <c:pt idx="3">
                  <c:v>6.5</c:v>
                </c:pt>
                <c:pt idx="4">
                  <c:v>7</c:v>
                </c:pt>
                <c:pt idx="5">
                  <c:v>8</c:v>
                </c:pt>
                <c:pt idx="6">
                  <c:v>5</c:v>
                </c:pt>
                <c:pt idx="7">
                  <c:v>7</c:v>
                </c:pt>
                <c:pt idx="8">
                  <c:v>7</c:v>
                </c:pt>
                <c:pt idx="9">
                  <c:v>5.5</c:v>
                </c:pt>
                <c:pt idx="10">
                  <c:v>7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7F-400B-BE71-D9057FB8EE8E}"/>
            </c:ext>
          </c:extLst>
        </c:ser>
        <c:ser>
          <c:idx val="2"/>
          <c:order val="2"/>
          <c:tx>
            <c:strRef>
              <c:f>'Vaktel 3'!$M$30:$M$31</c:f>
              <c:strCache>
                <c:ptCount val="2"/>
                <c:pt idx="1">
                  <c:v>Saftighet</c:v>
                </c:pt>
              </c:strCache>
            </c:strRef>
          </c:tx>
          <c:marker>
            <c:symbol val="none"/>
          </c:marker>
          <c:cat>
            <c:strRef>
              <c:f>'Vaktel 3'!$J$32:$J$43</c:f>
              <c:strCache>
                <c:ptCount val="12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Kock 7</c:v>
                </c:pt>
                <c:pt idx="7">
                  <c:v>Kock 8</c:v>
                </c:pt>
                <c:pt idx="8">
                  <c:v>Kock 9</c:v>
                </c:pt>
                <c:pt idx="9">
                  <c:v>Kock 10</c:v>
                </c:pt>
                <c:pt idx="10">
                  <c:v>Kock 11</c:v>
                </c:pt>
                <c:pt idx="11">
                  <c:v>Kock 12</c:v>
                </c:pt>
              </c:strCache>
            </c:strRef>
          </c:cat>
          <c:val>
            <c:numRef>
              <c:f>'Vaktel 3'!$M$32:$M$43</c:f>
              <c:numCache>
                <c:formatCode>General</c:formatCode>
                <c:ptCount val="12"/>
                <c:pt idx="0">
                  <c:v>7.5</c:v>
                </c:pt>
                <c:pt idx="1">
                  <c:v>4</c:v>
                </c:pt>
                <c:pt idx="2">
                  <c:v>5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4</c:v>
                </c:pt>
                <c:pt idx="7">
                  <c:v>7</c:v>
                </c:pt>
                <c:pt idx="8">
                  <c:v>7.5</c:v>
                </c:pt>
                <c:pt idx="9">
                  <c:v>4.5</c:v>
                </c:pt>
                <c:pt idx="10">
                  <c:v>8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7F-400B-BE71-D9057FB8EE8E}"/>
            </c:ext>
          </c:extLst>
        </c:ser>
        <c:ser>
          <c:idx val="3"/>
          <c:order val="3"/>
          <c:tx>
            <c:strRef>
              <c:f>'Vaktel 3'!$N$30:$N$31</c:f>
              <c:strCache>
                <c:ptCount val="2"/>
                <c:pt idx="1">
                  <c:v>Smak </c:v>
                </c:pt>
              </c:strCache>
            </c:strRef>
          </c:tx>
          <c:marker>
            <c:symbol val="none"/>
          </c:marker>
          <c:cat>
            <c:strRef>
              <c:f>'Vaktel 3'!$J$32:$J$43</c:f>
              <c:strCache>
                <c:ptCount val="12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Kock 7</c:v>
                </c:pt>
                <c:pt idx="7">
                  <c:v>Kock 8</c:v>
                </c:pt>
                <c:pt idx="8">
                  <c:v>Kock 9</c:v>
                </c:pt>
                <c:pt idx="9">
                  <c:v>Kock 10</c:v>
                </c:pt>
                <c:pt idx="10">
                  <c:v>Kock 11</c:v>
                </c:pt>
                <c:pt idx="11">
                  <c:v>Kock 12</c:v>
                </c:pt>
              </c:strCache>
            </c:strRef>
          </c:cat>
          <c:val>
            <c:numRef>
              <c:f>'Vaktel 3'!$N$32:$N$43</c:f>
              <c:numCache>
                <c:formatCode>General</c:formatCode>
                <c:ptCount val="12"/>
                <c:pt idx="0">
                  <c:v>7</c:v>
                </c:pt>
                <c:pt idx="1">
                  <c:v>5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8</c:v>
                </c:pt>
                <c:pt idx="6">
                  <c:v>5</c:v>
                </c:pt>
                <c:pt idx="7">
                  <c:v>7</c:v>
                </c:pt>
                <c:pt idx="8">
                  <c:v>8</c:v>
                </c:pt>
                <c:pt idx="9">
                  <c:v>5</c:v>
                </c:pt>
                <c:pt idx="10">
                  <c:v>7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7F-400B-BE71-D9057FB8E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9016456"/>
        <c:axId val="2110287416"/>
      </c:lineChart>
      <c:catAx>
        <c:axId val="2109016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sv-SE"/>
          </a:p>
        </c:txPr>
        <c:crossAx val="2110287416"/>
        <c:crosses val="autoZero"/>
        <c:auto val="1"/>
        <c:lblAlgn val="ctr"/>
        <c:lblOffset val="100"/>
        <c:noMultiLvlLbl val="0"/>
      </c:catAx>
      <c:valAx>
        <c:axId val="21102874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sv-SE"/>
          </a:p>
        </c:txPr>
        <c:crossAx val="2109016456"/>
        <c:crosses val="autoZero"/>
        <c:crossBetween val="between"/>
      </c:val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198117826561402E-2"/>
          <c:y val="8.5492179891329706E-2"/>
          <c:w val="0.93848877921747698"/>
          <c:h val="0.80278069810296904"/>
        </c:manualLayout>
      </c:layout>
      <c:lineChart>
        <c:grouping val="standard"/>
        <c:varyColors val="0"/>
        <c:ser>
          <c:idx val="0"/>
          <c:order val="0"/>
          <c:tx>
            <c:strRef>
              <c:f>'Poulet Jaune'!$K$29:$K$30</c:f>
              <c:strCache>
                <c:ptCount val="2"/>
                <c:pt idx="1">
                  <c:v>Utseende</c:v>
                </c:pt>
              </c:strCache>
            </c:strRef>
          </c:tx>
          <c:marker>
            <c:symbol val="none"/>
          </c:marker>
          <c:cat>
            <c:strRef>
              <c:f>'Poulet Jaune'!$J$31:$J$42</c:f>
              <c:strCache>
                <c:ptCount val="12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Kock 7</c:v>
                </c:pt>
                <c:pt idx="7">
                  <c:v>Kock 8</c:v>
                </c:pt>
                <c:pt idx="8">
                  <c:v>Kock 9</c:v>
                </c:pt>
                <c:pt idx="9">
                  <c:v>Kock 10</c:v>
                </c:pt>
                <c:pt idx="10">
                  <c:v>Kock 11</c:v>
                </c:pt>
                <c:pt idx="11">
                  <c:v>Kock 12</c:v>
                </c:pt>
              </c:strCache>
            </c:strRef>
          </c:cat>
          <c:val>
            <c:numRef>
              <c:f>'Poulet Jaune'!$K$31:$K$42</c:f>
              <c:numCache>
                <c:formatCode>General</c:formatCode>
                <c:ptCount val="12"/>
                <c:pt idx="0">
                  <c:v>6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  <c:pt idx="5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5.5</c:v>
                </c:pt>
                <c:pt idx="9">
                  <c:v>3</c:v>
                </c:pt>
                <c:pt idx="10">
                  <c:v>3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6-40D8-9D56-D46AF04DE4E5}"/>
            </c:ext>
          </c:extLst>
        </c:ser>
        <c:ser>
          <c:idx val="1"/>
          <c:order val="1"/>
          <c:tx>
            <c:strRef>
              <c:f>'Poulet Jaune'!$L$29:$L$30</c:f>
              <c:strCache>
                <c:ptCount val="2"/>
                <c:pt idx="1">
                  <c:v>Mörhet</c:v>
                </c:pt>
              </c:strCache>
            </c:strRef>
          </c:tx>
          <c:marker>
            <c:symbol val="none"/>
          </c:marker>
          <c:cat>
            <c:strRef>
              <c:f>'Poulet Jaune'!$J$31:$J$42</c:f>
              <c:strCache>
                <c:ptCount val="12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Kock 7</c:v>
                </c:pt>
                <c:pt idx="7">
                  <c:v>Kock 8</c:v>
                </c:pt>
                <c:pt idx="8">
                  <c:v>Kock 9</c:v>
                </c:pt>
                <c:pt idx="9">
                  <c:v>Kock 10</c:v>
                </c:pt>
                <c:pt idx="10">
                  <c:v>Kock 11</c:v>
                </c:pt>
                <c:pt idx="11">
                  <c:v>Kock 12</c:v>
                </c:pt>
              </c:strCache>
            </c:strRef>
          </c:cat>
          <c:val>
            <c:numRef>
              <c:f>'Poulet Jaune'!$L$31:$L$42</c:f>
              <c:numCache>
                <c:formatCode>General</c:formatCode>
                <c:ptCount val="12"/>
                <c:pt idx="0">
                  <c:v>6</c:v>
                </c:pt>
                <c:pt idx="1">
                  <c:v>6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6</c:v>
                </c:pt>
                <c:pt idx="9">
                  <c:v>4.5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6-40D8-9D56-D46AF04DE4E5}"/>
            </c:ext>
          </c:extLst>
        </c:ser>
        <c:ser>
          <c:idx val="2"/>
          <c:order val="2"/>
          <c:tx>
            <c:strRef>
              <c:f>'Poulet Jaune'!$M$29:$M$30</c:f>
              <c:strCache>
                <c:ptCount val="2"/>
                <c:pt idx="1">
                  <c:v>Saftighet</c:v>
                </c:pt>
              </c:strCache>
            </c:strRef>
          </c:tx>
          <c:marker>
            <c:symbol val="none"/>
          </c:marker>
          <c:cat>
            <c:strRef>
              <c:f>'Poulet Jaune'!$J$31:$J$42</c:f>
              <c:strCache>
                <c:ptCount val="12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Kock 7</c:v>
                </c:pt>
                <c:pt idx="7">
                  <c:v>Kock 8</c:v>
                </c:pt>
                <c:pt idx="8">
                  <c:v>Kock 9</c:v>
                </c:pt>
                <c:pt idx="9">
                  <c:v>Kock 10</c:v>
                </c:pt>
                <c:pt idx="10">
                  <c:v>Kock 11</c:v>
                </c:pt>
                <c:pt idx="11">
                  <c:v>Kock 12</c:v>
                </c:pt>
              </c:strCache>
            </c:strRef>
          </c:cat>
          <c:val>
            <c:numRef>
              <c:f>'Poulet Jaune'!$M$31:$M$42</c:f>
              <c:numCache>
                <c:formatCode>General</c:formatCode>
                <c:ptCount val="12"/>
                <c:pt idx="0">
                  <c:v>6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5.5</c:v>
                </c:pt>
                <c:pt idx="9">
                  <c:v>3</c:v>
                </c:pt>
                <c:pt idx="10">
                  <c:v>3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76-40D8-9D56-D46AF04DE4E5}"/>
            </c:ext>
          </c:extLst>
        </c:ser>
        <c:ser>
          <c:idx val="3"/>
          <c:order val="3"/>
          <c:tx>
            <c:strRef>
              <c:f>'Poulet Jaune'!$N$29:$N$30</c:f>
              <c:strCache>
                <c:ptCount val="2"/>
                <c:pt idx="1">
                  <c:v>Smak </c:v>
                </c:pt>
              </c:strCache>
            </c:strRef>
          </c:tx>
          <c:marker>
            <c:symbol val="none"/>
          </c:marker>
          <c:cat>
            <c:strRef>
              <c:f>'Poulet Jaune'!$J$31:$J$42</c:f>
              <c:strCache>
                <c:ptCount val="12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Kock 7</c:v>
                </c:pt>
                <c:pt idx="7">
                  <c:v>Kock 8</c:v>
                </c:pt>
                <c:pt idx="8">
                  <c:v>Kock 9</c:v>
                </c:pt>
                <c:pt idx="9">
                  <c:v>Kock 10</c:v>
                </c:pt>
                <c:pt idx="10">
                  <c:v>Kock 11</c:v>
                </c:pt>
                <c:pt idx="11">
                  <c:v>Kock 12</c:v>
                </c:pt>
              </c:strCache>
            </c:strRef>
          </c:cat>
          <c:val>
            <c:numRef>
              <c:f>'Poulet Jaune'!$N$31:$N$42</c:f>
              <c:numCache>
                <c:formatCode>General</c:formatCode>
                <c:ptCount val="12"/>
                <c:pt idx="0">
                  <c:v>6</c:v>
                </c:pt>
                <c:pt idx="1">
                  <c:v>7</c:v>
                </c:pt>
                <c:pt idx="2">
                  <c:v>5</c:v>
                </c:pt>
                <c:pt idx="3">
                  <c:v>4</c:v>
                </c:pt>
                <c:pt idx="4">
                  <c:v>5</c:v>
                </c:pt>
                <c:pt idx="5">
                  <c:v>3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4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76-40D8-9D56-D46AF04DE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599960"/>
        <c:axId val="-2020010552"/>
      </c:lineChart>
      <c:catAx>
        <c:axId val="2104599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sv-SE"/>
          </a:p>
        </c:txPr>
        <c:crossAx val="-2020010552"/>
        <c:crosses val="autoZero"/>
        <c:auto val="1"/>
        <c:lblAlgn val="ctr"/>
        <c:lblOffset val="100"/>
        <c:noMultiLvlLbl val="0"/>
      </c:catAx>
      <c:valAx>
        <c:axId val="-202001055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sv-SE"/>
          </a:p>
        </c:txPr>
        <c:crossAx val="2104599960"/>
        <c:crosses val="autoZero"/>
        <c:crossBetween val="between"/>
      </c:val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198117826561402E-2"/>
          <c:y val="8.5492179891329706E-2"/>
          <c:w val="0.93848877921747698"/>
          <c:h val="0.80278069810296904"/>
        </c:manualLayout>
      </c:layout>
      <c:lineChart>
        <c:grouping val="standard"/>
        <c:varyColors val="0"/>
        <c:ser>
          <c:idx val="0"/>
          <c:order val="0"/>
          <c:tx>
            <c:strRef>
              <c:f>'Skånsk Blomme'!$K$30:$K$31</c:f>
              <c:strCache>
                <c:ptCount val="2"/>
                <c:pt idx="1">
                  <c:v>Utseende</c:v>
                </c:pt>
              </c:strCache>
            </c:strRef>
          </c:tx>
          <c:marker>
            <c:symbol val="none"/>
          </c:marker>
          <c:cat>
            <c:strRef>
              <c:f>'Skånsk Blomme'!$J$32:$J$43</c:f>
              <c:strCache>
                <c:ptCount val="12"/>
                <c:pt idx="0">
                  <c:v>Kock 1</c:v>
                </c:pt>
                <c:pt idx="1">
                  <c:v>Kock 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Kock 7</c:v>
                </c:pt>
                <c:pt idx="7">
                  <c:v>Kock 8</c:v>
                </c:pt>
                <c:pt idx="8">
                  <c:v>Kock 9</c:v>
                </c:pt>
                <c:pt idx="9">
                  <c:v>Kock 10</c:v>
                </c:pt>
                <c:pt idx="10">
                  <c:v>Kock 11</c:v>
                </c:pt>
                <c:pt idx="11">
                  <c:v>Kock 12</c:v>
                </c:pt>
              </c:strCache>
            </c:strRef>
          </c:cat>
          <c:val>
            <c:numRef>
              <c:f>'Skånsk Blomme'!$K$32:$K$43</c:f>
              <c:numCache>
                <c:formatCode>General</c:formatCode>
                <c:ptCount val="12"/>
                <c:pt idx="0">
                  <c:v>6.5</c:v>
                </c:pt>
                <c:pt idx="1">
                  <c:v>6.5</c:v>
                </c:pt>
                <c:pt idx="2">
                  <c:v>6</c:v>
                </c:pt>
                <c:pt idx="3">
                  <c:v>7</c:v>
                </c:pt>
                <c:pt idx="4">
                  <c:v>7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6.5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9-4B04-A591-0591CFB7CA20}"/>
            </c:ext>
          </c:extLst>
        </c:ser>
        <c:ser>
          <c:idx val="1"/>
          <c:order val="1"/>
          <c:tx>
            <c:strRef>
              <c:f>'Skånsk Blomme'!$L$30:$L$31</c:f>
              <c:strCache>
                <c:ptCount val="2"/>
                <c:pt idx="1">
                  <c:v>Mörhet</c:v>
                </c:pt>
              </c:strCache>
            </c:strRef>
          </c:tx>
          <c:marker>
            <c:symbol val="none"/>
          </c:marker>
          <c:cat>
            <c:strRef>
              <c:f>'Skånsk Blomme'!$J$32:$J$43</c:f>
              <c:strCache>
                <c:ptCount val="12"/>
                <c:pt idx="0">
                  <c:v>Kock 1</c:v>
                </c:pt>
                <c:pt idx="1">
                  <c:v>Kock 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Kock 7</c:v>
                </c:pt>
                <c:pt idx="7">
                  <c:v>Kock 8</c:v>
                </c:pt>
                <c:pt idx="8">
                  <c:v>Kock 9</c:v>
                </c:pt>
                <c:pt idx="9">
                  <c:v>Kock 10</c:v>
                </c:pt>
                <c:pt idx="10">
                  <c:v>Kock 11</c:v>
                </c:pt>
                <c:pt idx="11">
                  <c:v>Kock 12</c:v>
                </c:pt>
              </c:strCache>
            </c:strRef>
          </c:cat>
          <c:val>
            <c:numRef>
              <c:f>'Skånsk Blomme'!$L$32:$L$43</c:f>
              <c:numCache>
                <c:formatCode>General</c:formatCode>
                <c:ptCount val="12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7.5</c:v>
                </c:pt>
                <c:pt idx="4">
                  <c:v>8</c:v>
                </c:pt>
                <c:pt idx="5">
                  <c:v>6</c:v>
                </c:pt>
                <c:pt idx="6">
                  <c:v>6.5</c:v>
                </c:pt>
                <c:pt idx="7">
                  <c:v>7</c:v>
                </c:pt>
                <c:pt idx="8">
                  <c:v>5</c:v>
                </c:pt>
                <c:pt idx="9">
                  <c:v>6</c:v>
                </c:pt>
                <c:pt idx="10">
                  <c:v>3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A9-4B04-A591-0591CFB7CA20}"/>
            </c:ext>
          </c:extLst>
        </c:ser>
        <c:ser>
          <c:idx val="2"/>
          <c:order val="2"/>
          <c:tx>
            <c:strRef>
              <c:f>'Skånsk Blomme'!$M$30:$M$31</c:f>
              <c:strCache>
                <c:ptCount val="2"/>
                <c:pt idx="1">
                  <c:v>Saftighet</c:v>
                </c:pt>
              </c:strCache>
            </c:strRef>
          </c:tx>
          <c:marker>
            <c:symbol val="none"/>
          </c:marker>
          <c:cat>
            <c:strRef>
              <c:f>'Skånsk Blomme'!$J$32:$J$43</c:f>
              <c:strCache>
                <c:ptCount val="12"/>
                <c:pt idx="0">
                  <c:v>Kock 1</c:v>
                </c:pt>
                <c:pt idx="1">
                  <c:v>Kock 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Kock 7</c:v>
                </c:pt>
                <c:pt idx="7">
                  <c:v>Kock 8</c:v>
                </c:pt>
                <c:pt idx="8">
                  <c:v>Kock 9</c:v>
                </c:pt>
                <c:pt idx="9">
                  <c:v>Kock 10</c:v>
                </c:pt>
                <c:pt idx="10">
                  <c:v>Kock 11</c:v>
                </c:pt>
                <c:pt idx="11">
                  <c:v>Kock 12</c:v>
                </c:pt>
              </c:strCache>
            </c:strRef>
          </c:cat>
          <c:val>
            <c:numRef>
              <c:f>'Skånsk Blomme'!$M$32:$M$43</c:f>
              <c:numCache>
                <c:formatCode>General</c:formatCode>
                <c:ptCount val="12"/>
                <c:pt idx="0">
                  <c:v>6.5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  <c:pt idx="4">
                  <c:v>7</c:v>
                </c:pt>
                <c:pt idx="5">
                  <c:v>5</c:v>
                </c:pt>
                <c:pt idx="6">
                  <c:v>6</c:v>
                </c:pt>
                <c:pt idx="7">
                  <c:v>5.5</c:v>
                </c:pt>
                <c:pt idx="8">
                  <c:v>5.5</c:v>
                </c:pt>
                <c:pt idx="9">
                  <c:v>5.5</c:v>
                </c:pt>
                <c:pt idx="10">
                  <c:v>3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A9-4B04-A591-0591CFB7CA20}"/>
            </c:ext>
          </c:extLst>
        </c:ser>
        <c:ser>
          <c:idx val="3"/>
          <c:order val="3"/>
          <c:tx>
            <c:strRef>
              <c:f>'Skånsk Blomme'!$N$30:$N$31</c:f>
              <c:strCache>
                <c:ptCount val="2"/>
                <c:pt idx="1">
                  <c:v>Smak </c:v>
                </c:pt>
              </c:strCache>
            </c:strRef>
          </c:tx>
          <c:marker>
            <c:symbol val="none"/>
          </c:marker>
          <c:cat>
            <c:strRef>
              <c:f>'Skånsk Blomme'!$J$32:$J$43</c:f>
              <c:strCache>
                <c:ptCount val="12"/>
                <c:pt idx="0">
                  <c:v>Kock 1</c:v>
                </c:pt>
                <c:pt idx="1">
                  <c:v>Kock 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Kock 7</c:v>
                </c:pt>
                <c:pt idx="7">
                  <c:v>Kock 8</c:v>
                </c:pt>
                <c:pt idx="8">
                  <c:v>Kock 9</c:v>
                </c:pt>
                <c:pt idx="9">
                  <c:v>Kock 10</c:v>
                </c:pt>
                <c:pt idx="10">
                  <c:v>Kock 11</c:v>
                </c:pt>
                <c:pt idx="11">
                  <c:v>Kock 12</c:v>
                </c:pt>
              </c:strCache>
            </c:strRef>
          </c:cat>
          <c:val>
            <c:numRef>
              <c:f>'Skånsk Blomme'!$N$32:$N$43</c:f>
              <c:numCache>
                <c:formatCode>General</c:formatCode>
                <c:ptCount val="12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5</c:v>
                </c:pt>
                <c:pt idx="6">
                  <c:v>6</c:v>
                </c:pt>
                <c:pt idx="7">
                  <c:v>5.5</c:v>
                </c:pt>
                <c:pt idx="8">
                  <c:v>6</c:v>
                </c:pt>
                <c:pt idx="9">
                  <c:v>6</c:v>
                </c:pt>
                <c:pt idx="10">
                  <c:v>3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A9-4B04-A591-0591CFB7C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106814184"/>
        <c:axId val="2099657640"/>
      </c:lineChart>
      <c:catAx>
        <c:axId val="-2106814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sv-SE"/>
          </a:p>
        </c:txPr>
        <c:crossAx val="2099657640"/>
        <c:crosses val="autoZero"/>
        <c:auto val="1"/>
        <c:lblAlgn val="ctr"/>
        <c:lblOffset val="100"/>
        <c:noMultiLvlLbl val="0"/>
      </c:catAx>
      <c:valAx>
        <c:axId val="20996576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sv-SE"/>
          </a:p>
        </c:txPr>
        <c:crossAx val="-2106814184"/>
        <c:crosses val="autoZero"/>
        <c:crossBetween val="between"/>
      </c:val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198117826561402E-2"/>
          <c:y val="8.5492179891329706E-2"/>
          <c:w val="0.93848877921747698"/>
          <c:h val="0.80278069810296904"/>
        </c:manualLayout>
      </c:layout>
      <c:lineChart>
        <c:grouping val="standard"/>
        <c:varyColors val="0"/>
        <c:ser>
          <c:idx val="0"/>
          <c:order val="0"/>
          <c:tx>
            <c:strRef>
              <c:f>'Plymouth Rock'!$K$29:$K$30</c:f>
              <c:strCache>
                <c:ptCount val="2"/>
                <c:pt idx="1">
                  <c:v>Utseende</c:v>
                </c:pt>
              </c:strCache>
            </c:strRef>
          </c:tx>
          <c:marker>
            <c:symbol val="none"/>
          </c:marker>
          <c:cat>
            <c:strRef>
              <c:f>'Plymouth Rock'!$J$31:$J$42</c:f>
              <c:strCache>
                <c:ptCount val="12"/>
                <c:pt idx="0">
                  <c:v>Kock 1</c:v>
                </c:pt>
                <c:pt idx="1">
                  <c:v>Kock 2 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Kock 7</c:v>
                </c:pt>
                <c:pt idx="7">
                  <c:v>Kock 8</c:v>
                </c:pt>
                <c:pt idx="8">
                  <c:v>Kock 9</c:v>
                </c:pt>
                <c:pt idx="9">
                  <c:v>Kock 10</c:v>
                </c:pt>
                <c:pt idx="10">
                  <c:v>Kock 11</c:v>
                </c:pt>
                <c:pt idx="11">
                  <c:v>Kock 12</c:v>
                </c:pt>
              </c:strCache>
            </c:strRef>
          </c:cat>
          <c:val>
            <c:numRef>
              <c:f>'Plymouth Rock'!$K$31:$K$42</c:f>
              <c:numCache>
                <c:formatCode>General</c:formatCode>
                <c:ptCount val="12"/>
                <c:pt idx="0">
                  <c:v>7</c:v>
                </c:pt>
                <c:pt idx="1">
                  <c:v>0</c:v>
                </c:pt>
                <c:pt idx="2">
                  <c:v>5</c:v>
                </c:pt>
                <c:pt idx="3">
                  <c:v>5</c:v>
                </c:pt>
                <c:pt idx="4">
                  <c:v>7</c:v>
                </c:pt>
                <c:pt idx="5">
                  <c:v>6</c:v>
                </c:pt>
                <c:pt idx="6">
                  <c:v>5.5</c:v>
                </c:pt>
                <c:pt idx="7">
                  <c:v>5.5</c:v>
                </c:pt>
                <c:pt idx="8">
                  <c:v>6</c:v>
                </c:pt>
                <c:pt idx="9">
                  <c:v>4.5</c:v>
                </c:pt>
                <c:pt idx="10">
                  <c:v>7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F9-49FD-B435-5BF58B7EB6F6}"/>
            </c:ext>
          </c:extLst>
        </c:ser>
        <c:ser>
          <c:idx val="1"/>
          <c:order val="1"/>
          <c:tx>
            <c:strRef>
              <c:f>'Plymouth Rock'!$L$29:$L$30</c:f>
              <c:strCache>
                <c:ptCount val="2"/>
                <c:pt idx="1">
                  <c:v>Mörhet</c:v>
                </c:pt>
              </c:strCache>
            </c:strRef>
          </c:tx>
          <c:marker>
            <c:symbol val="none"/>
          </c:marker>
          <c:cat>
            <c:strRef>
              <c:f>'Plymouth Rock'!$J$31:$J$42</c:f>
              <c:strCache>
                <c:ptCount val="12"/>
                <c:pt idx="0">
                  <c:v>Kock 1</c:v>
                </c:pt>
                <c:pt idx="1">
                  <c:v>Kock 2 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Kock 7</c:v>
                </c:pt>
                <c:pt idx="7">
                  <c:v>Kock 8</c:v>
                </c:pt>
                <c:pt idx="8">
                  <c:v>Kock 9</c:v>
                </c:pt>
                <c:pt idx="9">
                  <c:v>Kock 10</c:v>
                </c:pt>
                <c:pt idx="10">
                  <c:v>Kock 11</c:v>
                </c:pt>
                <c:pt idx="11">
                  <c:v>Kock 12</c:v>
                </c:pt>
              </c:strCache>
            </c:strRef>
          </c:cat>
          <c:val>
            <c:numRef>
              <c:f>'Plymouth Rock'!$L$31:$L$42</c:f>
              <c:numCache>
                <c:formatCode>General</c:formatCode>
                <c:ptCount val="12"/>
                <c:pt idx="0">
                  <c:v>6.5</c:v>
                </c:pt>
                <c:pt idx="1">
                  <c:v>0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5</c:v>
                </c:pt>
                <c:pt idx="6">
                  <c:v>5.5</c:v>
                </c:pt>
                <c:pt idx="7">
                  <c:v>6.5</c:v>
                </c:pt>
                <c:pt idx="8">
                  <c:v>7</c:v>
                </c:pt>
                <c:pt idx="9">
                  <c:v>5</c:v>
                </c:pt>
                <c:pt idx="10">
                  <c:v>6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F9-49FD-B435-5BF58B7EB6F6}"/>
            </c:ext>
          </c:extLst>
        </c:ser>
        <c:ser>
          <c:idx val="2"/>
          <c:order val="2"/>
          <c:tx>
            <c:strRef>
              <c:f>'Plymouth Rock'!$M$29:$M$30</c:f>
              <c:strCache>
                <c:ptCount val="2"/>
                <c:pt idx="1">
                  <c:v>Saftighet</c:v>
                </c:pt>
              </c:strCache>
            </c:strRef>
          </c:tx>
          <c:marker>
            <c:symbol val="none"/>
          </c:marker>
          <c:cat>
            <c:strRef>
              <c:f>'Plymouth Rock'!$J$31:$J$42</c:f>
              <c:strCache>
                <c:ptCount val="12"/>
                <c:pt idx="0">
                  <c:v>Kock 1</c:v>
                </c:pt>
                <c:pt idx="1">
                  <c:v>Kock 2 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Kock 7</c:v>
                </c:pt>
                <c:pt idx="7">
                  <c:v>Kock 8</c:v>
                </c:pt>
                <c:pt idx="8">
                  <c:v>Kock 9</c:v>
                </c:pt>
                <c:pt idx="9">
                  <c:v>Kock 10</c:v>
                </c:pt>
                <c:pt idx="10">
                  <c:v>Kock 11</c:v>
                </c:pt>
                <c:pt idx="11">
                  <c:v>Kock 12</c:v>
                </c:pt>
              </c:strCache>
            </c:strRef>
          </c:cat>
          <c:val>
            <c:numRef>
              <c:f>'Plymouth Rock'!$M$31:$M$42</c:f>
              <c:numCache>
                <c:formatCode>General</c:formatCode>
                <c:ptCount val="12"/>
                <c:pt idx="0">
                  <c:v>7</c:v>
                </c:pt>
                <c:pt idx="1">
                  <c:v>0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7</c:v>
                </c:pt>
                <c:pt idx="9">
                  <c:v>6</c:v>
                </c:pt>
                <c:pt idx="10">
                  <c:v>6.5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F9-49FD-B435-5BF58B7EB6F6}"/>
            </c:ext>
          </c:extLst>
        </c:ser>
        <c:ser>
          <c:idx val="3"/>
          <c:order val="3"/>
          <c:tx>
            <c:strRef>
              <c:f>'Plymouth Rock'!$N$29:$N$30</c:f>
              <c:strCache>
                <c:ptCount val="2"/>
                <c:pt idx="1">
                  <c:v>Smak </c:v>
                </c:pt>
              </c:strCache>
            </c:strRef>
          </c:tx>
          <c:marker>
            <c:symbol val="none"/>
          </c:marker>
          <c:cat>
            <c:strRef>
              <c:f>'Plymouth Rock'!$J$31:$J$42</c:f>
              <c:strCache>
                <c:ptCount val="12"/>
                <c:pt idx="0">
                  <c:v>Kock 1</c:v>
                </c:pt>
                <c:pt idx="1">
                  <c:v>Kock 2 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Kock 7</c:v>
                </c:pt>
                <c:pt idx="7">
                  <c:v>Kock 8</c:v>
                </c:pt>
                <c:pt idx="8">
                  <c:v>Kock 9</c:v>
                </c:pt>
                <c:pt idx="9">
                  <c:v>Kock 10</c:v>
                </c:pt>
                <c:pt idx="10">
                  <c:v>Kock 11</c:v>
                </c:pt>
                <c:pt idx="11">
                  <c:v>Kock 12</c:v>
                </c:pt>
              </c:strCache>
            </c:strRef>
          </c:cat>
          <c:val>
            <c:numRef>
              <c:f>'Plymouth Rock'!$N$31:$N$42</c:f>
              <c:numCache>
                <c:formatCode>General</c:formatCode>
                <c:ptCount val="12"/>
                <c:pt idx="0">
                  <c:v>7.5</c:v>
                </c:pt>
                <c:pt idx="1">
                  <c:v>0</c:v>
                </c:pt>
                <c:pt idx="2">
                  <c:v>7</c:v>
                </c:pt>
                <c:pt idx="3">
                  <c:v>7.5</c:v>
                </c:pt>
                <c:pt idx="4">
                  <c:v>8</c:v>
                </c:pt>
                <c:pt idx="5">
                  <c:v>5</c:v>
                </c:pt>
                <c:pt idx="6">
                  <c:v>6</c:v>
                </c:pt>
                <c:pt idx="7">
                  <c:v>7.5</c:v>
                </c:pt>
                <c:pt idx="8">
                  <c:v>7.5</c:v>
                </c:pt>
                <c:pt idx="9">
                  <c:v>6</c:v>
                </c:pt>
                <c:pt idx="10">
                  <c:v>7.5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F9-49FD-B435-5BF58B7EB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7932376"/>
        <c:axId val="1757430280"/>
      </c:lineChart>
      <c:catAx>
        <c:axId val="1757932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sv-SE"/>
          </a:p>
        </c:txPr>
        <c:crossAx val="1757430280"/>
        <c:crosses val="autoZero"/>
        <c:auto val="1"/>
        <c:lblAlgn val="ctr"/>
        <c:lblOffset val="100"/>
        <c:noMultiLvlLbl val="0"/>
      </c:catAx>
      <c:valAx>
        <c:axId val="17574302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sv-SE"/>
          </a:p>
        </c:txPr>
        <c:crossAx val="1757932376"/>
        <c:crosses val="autoZero"/>
        <c:crossBetween val="between"/>
      </c:val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198117826561402E-2"/>
          <c:y val="8.5492179891329706E-2"/>
          <c:w val="0.93848877921747698"/>
          <c:h val="0.80278069810296904"/>
        </c:manualLayout>
      </c:layout>
      <c:lineChart>
        <c:grouping val="standard"/>
        <c:varyColors val="0"/>
        <c:ser>
          <c:idx val="0"/>
          <c:order val="0"/>
          <c:tx>
            <c:strRef>
              <c:f>'Ayam Cemani'!$K$30:$K$31</c:f>
              <c:strCache>
                <c:ptCount val="2"/>
                <c:pt idx="1">
                  <c:v>Utseende</c:v>
                </c:pt>
              </c:strCache>
            </c:strRef>
          </c:tx>
          <c:marker>
            <c:symbol val="none"/>
          </c:marker>
          <c:cat>
            <c:strRef>
              <c:f>'Ayam Cemani'!$J$32:$J$43</c:f>
              <c:strCache>
                <c:ptCount val="12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Kock 7</c:v>
                </c:pt>
                <c:pt idx="7">
                  <c:v>Kock 8</c:v>
                </c:pt>
                <c:pt idx="8">
                  <c:v>Kock 9</c:v>
                </c:pt>
                <c:pt idx="9">
                  <c:v>Kock 10</c:v>
                </c:pt>
                <c:pt idx="10">
                  <c:v>Kock 11</c:v>
                </c:pt>
                <c:pt idx="11">
                  <c:v>Kock 12</c:v>
                </c:pt>
              </c:strCache>
            </c:strRef>
          </c:cat>
          <c:val>
            <c:numRef>
              <c:f>'Ayam Cemani'!$K$32:$K$43</c:f>
              <c:numCache>
                <c:formatCode>General</c:formatCode>
                <c:ptCount val="12"/>
                <c:pt idx="0">
                  <c:v>8</c:v>
                </c:pt>
                <c:pt idx="1">
                  <c:v>0</c:v>
                </c:pt>
                <c:pt idx="2">
                  <c:v>6</c:v>
                </c:pt>
                <c:pt idx="3">
                  <c:v>7.5</c:v>
                </c:pt>
                <c:pt idx="4">
                  <c:v>8</c:v>
                </c:pt>
                <c:pt idx="5">
                  <c:v>6</c:v>
                </c:pt>
                <c:pt idx="6">
                  <c:v>6.5</c:v>
                </c:pt>
                <c:pt idx="7">
                  <c:v>8</c:v>
                </c:pt>
                <c:pt idx="8">
                  <c:v>7</c:v>
                </c:pt>
                <c:pt idx="9">
                  <c:v>6.5</c:v>
                </c:pt>
                <c:pt idx="10">
                  <c:v>6.5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B7-4156-B3E5-103A6AC68751}"/>
            </c:ext>
          </c:extLst>
        </c:ser>
        <c:ser>
          <c:idx val="1"/>
          <c:order val="1"/>
          <c:tx>
            <c:strRef>
              <c:f>'Ayam Cemani'!$L$30:$L$31</c:f>
              <c:strCache>
                <c:ptCount val="2"/>
                <c:pt idx="1">
                  <c:v>Mörhet</c:v>
                </c:pt>
              </c:strCache>
            </c:strRef>
          </c:tx>
          <c:marker>
            <c:symbol val="none"/>
          </c:marker>
          <c:cat>
            <c:strRef>
              <c:f>'Ayam Cemani'!$J$32:$J$43</c:f>
              <c:strCache>
                <c:ptCount val="12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Kock 7</c:v>
                </c:pt>
                <c:pt idx="7">
                  <c:v>Kock 8</c:v>
                </c:pt>
                <c:pt idx="8">
                  <c:v>Kock 9</c:v>
                </c:pt>
                <c:pt idx="9">
                  <c:v>Kock 10</c:v>
                </c:pt>
                <c:pt idx="10">
                  <c:v>Kock 11</c:v>
                </c:pt>
                <c:pt idx="11">
                  <c:v>Kock 12</c:v>
                </c:pt>
              </c:strCache>
            </c:strRef>
          </c:cat>
          <c:val>
            <c:numRef>
              <c:f>'Ayam Cemani'!$L$32:$L$43</c:f>
              <c:numCache>
                <c:formatCode>General</c:formatCode>
                <c:ptCount val="12"/>
                <c:pt idx="0">
                  <c:v>6</c:v>
                </c:pt>
                <c:pt idx="1">
                  <c:v>0</c:v>
                </c:pt>
                <c:pt idx="2">
                  <c:v>6</c:v>
                </c:pt>
                <c:pt idx="3">
                  <c:v>7</c:v>
                </c:pt>
                <c:pt idx="4">
                  <c:v>7</c:v>
                </c:pt>
                <c:pt idx="5">
                  <c:v>6</c:v>
                </c:pt>
                <c:pt idx="6">
                  <c:v>6.5</c:v>
                </c:pt>
                <c:pt idx="7">
                  <c:v>7</c:v>
                </c:pt>
                <c:pt idx="8">
                  <c:v>4.5</c:v>
                </c:pt>
                <c:pt idx="9">
                  <c:v>7</c:v>
                </c:pt>
                <c:pt idx="10">
                  <c:v>3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B7-4156-B3E5-103A6AC68751}"/>
            </c:ext>
          </c:extLst>
        </c:ser>
        <c:ser>
          <c:idx val="2"/>
          <c:order val="2"/>
          <c:tx>
            <c:strRef>
              <c:f>'Ayam Cemani'!$M$30:$M$31</c:f>
              <c:strCache>
                <c:ptCount val="2"/>
                <c:pt idx="1">
                  <c:v>Saftighet</c:v>
                </c:pt>
              </c:strCache>
            </c:strRef>
          </c:tx>
          <c:marker>
            <c:symbol val="none"/>
          </c:marker>
          <c:cat>
            <c:strRef>
              <c:f>'Ayam Cemani'!$J$32:$J$43</c:f>
              <c:strCache>
                <c:ptCount val="12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Kock 7</c:v>
                </c:pt>
                <c:pt idx="7">
                  <c:v>Kock 8</c:v>
                </c:pt>
                <c:pt idx="8">
                  <c:v>Kock 9</c:v>
                </c:pt>
                <c:pt idx="9">
                  <c:v>Kock 10</c:v>
                </c:pt>
                <c:pt idx="10">
                  <c:v>Kock 11</c:v>
                </c:pt>
                <c:pt idx="11">
                  <c:v>Kock 12</c:v>
                </c:pt>
              </c:strCache>
            </c:strRef>
          </c:cat>
          <c:val>
            <c:numRef>
              <c:f>'Ayam Cemani'!$M$32:$M$43</c:f>
              <c:numCache>
                <c:formatCode>General</c:formatCode>
                <c:ptCount val="12"/>
                <c:pt idx="0">
                  <c:v>5</c:v>
                </c:pt>
                <c:pt idx="1">
                  <c:v>0</c:v>
                </c:pt>
                <c:pt idx="2">
                  <c:v>5</c:v>
                </c:pt>
                <c:pt idx="3">
                  <c:v>7</c:v>
                </c:pt>
                <c:pt idx="4">
                  <c:v>7</c:v>
                </c:pt>
                <c:pt idx="5">
                  <c:v>6</c:v>
                </c:pt>
                <c:pt idx="6">
                  <c:v>5</c:v>
                </c:pt>
                <c:pt idx="7">
                  <c:v>6.5</c:v>
                </c:pt>
                <c:pt idx="8">
                  <c:v>4</c:v>
                </c:pt>
                <c:pt idx="9">
                  <c:v>4.5</c:v>
                </c:pt>
                <c:pt idx="10">
                  <c:v>3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B7-4156-B3E5-103A6AC68751}"/>
            </c:ext>
          </c:extLst>
        </c:ser>
        <c:ser>
          <c:idx val="3"/>
          <c:order val="3"/>
          <c:tx>
            <c:strRef>
              <c:f>'Ayam Cemani'!$N$30:$N$31</c:f>
              <c:strCache>
                <c:ptCount val="2"/>
                <c:pt idx="1">
                  <c:v>Smak </c:v>
                </c:pt>
              </c:strCache>
            </c:strRef>
          </c:tx>
          <c:marker>
            <c:symbol val="none"/>
          </c:marker>
          <c:cat>
            <c:strRef>
              <c:f>'Ayam Cemani'!$J$32:$J$43</c:f>
              <c:strCache>
                <c:ptCount val="12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Kock 7</c:v>
                </c:pt>
                <c:pt idx="7">
                  <c:v>Kock 8</c:v>
                </c:pt>
                <c:pt idx="8">
                  <c:v>Kock 9</c:v>
                </c:pt>
                <c:pt idx="9">
                  <c:v>Kock 10</c:v>
                </c:pt>
                <c:pt idx="10">
                  <c:v>Kock 11</c:v>
                </c:pt>
                <c:pt idx="11">
                  <c:v>Kock 12</c:v>
                </c:pt>
              </c:strCache>
            </c:strRef>
          </c:cat>
          <c:val>
            <c:numRef>
              <c:f>'Ayam Cemani'!$N$32:$N$43</c:f>
              <c:numCache>
                <c:formatCode>General</c:formatCode>
                <c:ptCount val="12"/>
                <c:pt idx="0">
                  <c:v>6</c:v>
                </c:pt>
                <c:pt idx="1">
                  <c:v>0</c:v>
                </c:pt>
                <c:pt idx="2">
                  <c:v>7</c:v>
                </c:pt>
                <c:pt idx="3">
                  <c:v>7.5</c:v>
                </c:pt>
                <c:pt idx="4">
                  <c:v>7.5</c:v>
                </c:pt>
                <c:pt idx="5">
                  <c:v>6</c:v>
                </c:pt>
                <c:pt idx="6">
                  <c:v>7</c:v>
                </c:pt>
                <c:pt idx="7">
                  <c:v>6.5</c:v>
                </c:pt>
                <c:pt idx="8">
                  <c:v>3</c:v>
                </c:pt>
                <c:pt idx="9">
                  <c:v>7</c:v>
                </c:pt>
                <c:pt idx="10">
                  <c:v>4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DB7-4156-B3E5-103A6AC68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17147320"/>
        <c:axId val="2105200344"/>
      </c:lineChart>
      <c:catAx>
        <c:axId val="-2017147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sv-SE"/>
          </a:p>
        </c:txPr>
        <c:crossAx val="2105200344"/>
        <c:crosses val="autoZero"/>
        <c:auto val="1"/>
        <c:lblAlgn val="ctr"/>
        <c:lblOffset val="100"/>
        <c:noMultiLvlLbl val="0"/>
      </c:catAx>
      <c:valAx>
        <c:axId val="210520034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sv-SE"/>
          </a:p>
        </c:txPr>
        <c:crossAx val="-2017147320"/>
        <c:crosses val="autoZero"/>
        <c:crossBetween val="between"/>
      </c:val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198117826561402E-2"/>
          <c:y val="8.5492179891329706E-2"/>
          <c:w val="0.93848877921747698"/>
          <c:h val="0.80278069810296904"/>
        </c:manualLayout>
      </c:layout>
      <c:lineChart>
        <c:grouping val="standard"/>
        <c:varyColors val="0"/>
        <c:ser>
          <c:idx val="0"/>
          <c:order val="0"/>
          <c:tx>
            <c:strRef>
              <c:f>'Pärlhöna RosaSkatt'!$K$30:$K$31</c:f>
              <c:strCache>
                <c:ptCount val="2"/>
                <c:pt idx="1">
                  <c:v>Utseende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'Pärlhöna RosaSkatt'!$J$32:$J$43</c:f>
              <c:strCache>
                <c:ptCount val="12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Kock 7</c:v>
                </c:pt>
                <c:pt idx="7">
                  <c:v>Kock 8</c:v>
                </c:pt>
                <c:pt idx="8">
                  <c:v>Kock 9</c:v>
                </c:pt>
                <c:pt idx="9">
                  <c:v>Kock 10</c:v>
                </c:pt>
                <c:pt idx="10">
                  <c:v>Kock 11</c:v>
                </c:pt>
                <c:pt idx="11">
                  <c:v>Kock 12</c:v>
                </c:pt>
              </c:strCache>
            </c:strRef>
          </c:cat>
          <c:val>
            <c:numRef>
              <c:f>'Pärlhöna RosaSkatt'!$K$32:$K$43</c:f>
              <c:numCache>
                <c:formatCode>General</c:formatCode>
                <c:ptCount val="12"/>
                <c:pt idx="0">
                  <c:v>8</c:v>
                </c:pt>
                <c:pt idx="1">
                  <c:v>0</c:v>
                </c:pt>
                <c:pt idx="2">
                  <c:v>8</c:v>
                </c:pt>
                <c:pt idx="3">
                  <c:v>7</c:v>
                </c:pt>
                <c:pt idx="4">
                  <c:v>9</c:v>
                </c:pt>
                <c:pt idx="5">
                  <c:v>7</c:v>
                </c:pt>
                <c:pt idx="6">
                  <c:v>8</c:v>
                </c:pt>
                <c:pt idx="7">
                  <c:v>8</c:v>
                </c:pt>
                <c:pt idx="8">
                  <c:v>9</c:v>
                </c:pt>
                <c:pt idx="9">
                  <c:v>7.5</c:v>
                </c:pt>
                <c:pt idx="10">
                  <c:v>7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04-4965-A59A-ED1E56E36FED}"/>
            </c:ext>
          </c:extLst>
        </c:ser>
        <c:ser>
          <c:idx val="1"/>
          <c:order val="1"/>
          <c:tx>
            <c:strRef>
              <c:f>'Pärlhöna RosaSkatt'!$L$30:$L$31</c:f>
              <c:strCache>
                <c:ptCount val="2"/>
                <c:pt idx="1">
                  <c:v>Mörhet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'Pärlhöna RosaSkatt'!$J$32:$J$43</c:f>
              <c:strCache>
                <c:ptCount val="12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Kock 7</c:v>
                </c:pt>
                <c:pt idx="7">
                  <c:v>Kock 8</c:v>
                </c:pt>
                <c:pt idx="8">
                  <c:v>Kock 9</c:v>
                </c:pt>
                <c:pt idx="9">
                  <c:v>Kock 10</c:v>
                </c:pt>
                <c:pt idx="10">
                  <c:v>Kock 11</c:v>
                </c:pt>
                <c:pt idx="11">
                  <c:v>Kock 12</c:v>
                </c:pt>
              </c:strCache>
            </c:strRef>
          </c:cat>
          <c:val>
            <c:numRef>
              <c:f>'Pärlhöna RosaSkatt'!$L$32:$L$43</c:f>
              <c:numCache>
                <c:formatCode>General</c:formatCode>
                <c:ptCount val="12"/>
                <c:pt idx="0">
                  <c:v>7</c:v>
                </c:pt>
                <c:pt idx="1">
                  <c:v>0</c:v>
                </c:pt>
                <c:pt idx="2">
                  <c:v>7</c:v>
                </c:pt>
                <c:pt idx="3">
                  <c:v>6</c:v>
                </c:pt>
                <c:pt idx="4">
                  <c:v>8</c:v>
                </c:pt>
                <c:pt idx="5">
                  <c:v>6</c:v>
                </c:pt>
                <c:pt idx="6">
                  <c:v>7</c:v>
                </c:pt>
                <c:pt idx="7">
                  <c:v>6</c:v>
                </c:pt>
                <c:pt idx="8">
                  <c:v>6</c:v>
                </c:pt>
                <c:pt idx="9">
                  <c:v>7</c:v>
                </c:pt>
                <c:pt idx="10">
                  <c:v>7.5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04-4965-A59A-ED1E56E36FED}"/>
            </c:ext>
          </c:extLst>
        </c:ser>
        <c:ser>
          <c:idx val="2"/>
          <c:order val="2"/>
          <c:tx>
            <c:strRef>
              <c:f>'Pärlhöna RosaSkatt'!$M$30:$M$31</c:f>
              <c:strCache>
                <c:ptCount val="2"/>
                <c:pt idx="1">
                  <c:v>Saftighet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'Pärlhöna RosaSkatt'!$J$32:$J$43</c:f>
              <c:strCache>
                <c:ptCount val="12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Kock 7</c:v>
                </c:pt>
                <c:pt idx="7">
                  <c:v>Kock 8</c:v>
                </c:pt>
                <c:pt idx="8">
                  <c:v>Kock 9</c:v>
                </c:pt>
                <c:pt idx="9">
                  <c:v>Kock 10</c:v>
                </c:pt>
                <c:pt idx="10">
                  <c:v>Kock 11</c:v>
                </c:pt>
                <c:pt idx="11">
                  <c:v>Kock 12</c:v>
                </c:pt>
              </c:strCache>
            </c:strRef>
          </c:cat>
          <c:val>
            <c:numRef>
              <c:f>'Pärlhöna RosaSkatt'!$M$32:$M$43</c:f>
              <c:numCache>
                <c:formatCode>General</c:formatCode>
                <c:ptCount val="12"/>
                <c:pt idx="0">
                  <c:v>7</c:v>
                </c:pt>
                <c:pt idx="1">
                  <c:v>0</c:v>
                </c:pt>
                <c:pt idx="2">
                  <c:v>8</c:v>
                </c:pt>
                <c:pt idx="3">
                  <c:v>6</c:v>
                </c:pt>
                <c:pt idx="4">
                  <c:v>7</c:v>
                </c:pt>
                <c:pt idx="5">
                  <c:v>6</c:v>
                </c:pt>
                <c:pt idx="6">
                  <c:v>6</c:v>
                </c:pt>
                <c:pt idx="7">
                  <c:v>5</c:v>
                </c:pt>
                <c:pt idx="8">
                  <c:v>5.5</c:v>
                </c:pt>
                <c:pt idx="9">
                  <c:v>6.5</c:v>
                </c:pt>
                <c:pt idx="10">
                  <c:v>7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04-4965-A59A-ED1E56E36FED}"/>
            </c:ext>
          </c:extLst>
        </c:ser>
        <c:ser>
          <c:idx val="3"/>
          <c:order val="3"/>
          <c:tx>
            <c:strRef>
              <c:f>'Pärlhöna RosaSkatt'!$N$30:$N$31</c:f>
              <c:strCache>
                <c:ptCount val="2"/>
                <c:pt idx="1">
                  <c:v>Smak </c:v>
                </c:pt>
              </c:strCache>
            </c:strRef>
          </c:tx>
          <c:marker>
            <c:symbol val="none"/>
          </c:marker>
          <c:cat>
            <c:strRef>
              <c:f>'Pärlhöna RosaSkatt'!$J$32:$J$43</c:f>
              <c:strCache>
                <c:ptCount val="12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Kock 7</c:v>
                </c:pt>
                <c:pt idx="7">
                  <c:v>Kock 8</c:v>
                </c:pt>
                <c:pt idx="8">
                  <c:v>Kock 9</c:v>
                </c:pt>
                <c:pt idx="9">
                  <c:v>Kock 10</c:v>
                </c:pt>
                <c:pt idx="10">
                  <c:v>Kock 11</c:v>
                </c:pt>
                <c:pt idx="11">
                  <c:v>Kock 12</c:v>
                </c:pt>
              </c:strCache>
            </c:strRef>
          </c:cat>
          <c:val>
            <c:numRef>
              <c:f>'Pärlhöna RosaSkatt'!$N$32:$N$43</c:f>
              <c:numCache>
                <c:formatCode>General</c:formatCode>
                <c:ptCount val="12"/>
                <c:pt idx="0">
                  <c:v>7.5</c:v>
                </c:pt>
                <c:pt idx="1">
                  <c:v>0</c:v>
                </c:pt>
                <c:pt idx="2">
                  <c:v>8</c:v>
                </c:pt>
                <c:pt idx="3">
                  <c:v>6.5</c:v>
                </c:pt>
                <c:pt idx="4">
                  <c:v>9</c:v>
                </c:pt>
                <c:pt idx="5">
                  <c:v>7</c:v>
                </c:pt>
                <c:pt idx="6">
                  <c:v>7.5</c:v>
                </c:pt>
                <c:pt idx="7">
                  <c:v>6</c:v>
                </c:pt>
                <c:pt idx="8">
                  <c:v>8</c:v>
                </c:pt>
                <c:pt idx="9">
                  <c:v>8</c:v>
                </c:pt>
                <c:pt idx="10">
                  <c:v>8.5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04-4965-A59A-ED1E56E36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5872184"/>
        <c:axId val="1763535048"/>
      </c:lineChart>
      <c:catAx>
        <c:axId val="2125872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763535048"/>
        <c:crosses val="autoZero"/>
        <c:auto val="1"/>
        <c:lblAlgn val="ctr"/>
        <c:lblOffset val="100"/>
        <c:noMultiLvlLbl val="0"/>
      </c:catAx>
      <c:valAx>
        <c:axId val="1763535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125872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G"/><Relationship Id="rId2" Type="http://schemas.openxmlformats.org/officeDocument/2006/relationships/image" Target="../media/image10.pn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G"/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G"/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G"/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G"/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731522</xdr:colOff>
      <xdr:row>26</xdr:row>
      <xdr:rowOff>143693</xdr:rowOff>
    </xdr:from>
    <xdr:to>
      <xdr:col>6</xdr:col>
      <xdr:colOff>2449286</xdr:colOff>
      <xdr:row>58</xdr:row>
      <xdr:rowOff>19595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32657</xdr:colOff>
      <xdr:row>0</xdr:row>
      <xdr:rowOff>106181</xdr:rowOff>
    </xdr:from>
    <xdr:to>
      <xdr:col>2</xdr:col>
      <xdr:colOff>130629</xdr:colOff>
      <xdr:row>4</xdr:row>
      <xdr:rowOff>20819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657" y="106181"/>
          <a:ext cx="2438400" cy="658495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552449</xdr:colOff>
      <xdr:row>26</xdr:row>
      <xdr:rowOff>127000</xdr:rowOff>
    </xdr:from>
    <xdr:to>
      <xdr:col>18</xdr:col>
      <xdr:colOff>546100</xdr:colOff>
      <xdr:row>44</xdr:row>
      <xdr:rowOff>63500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38100</xdr:colOff>
      <xdr:row>0</xdr:row>
      <xdr:rowOff>127000</xdr:rowOff>
    </xdr:from>
    <xdr:to>
      <xdr:col>3</xdr:col>
      <xdr:colOff>3175</xdr:colOff>
      <xdr:row>4</xdr:row>
      <xdr:rowOff>50800</xdr:rowOff>
    </xdr:to>
    <xdr:pic>
      <xdr:nvPicPr>
        <xdr:cNvPr id="10243" name="Picture 3" descr="clip_image001.png">
          <a:extLst>
            <a:ext uri="{FF2B5EF4-FFF2-40B4-BE49-F238E27FC236}">
              <a16:creationId xmlns:a16="http://schemas.microsoft.com/office/drawing/2014/main" id="{00000000-0008-0000-0900-000003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" y="127000"/>
          <a:ext cx="247650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28500</xdr:colOff>
      <xdr:row>0</xdr:row>
      <xdr:rowOff>0</xdr:rowOff>
    </xdr:from>
    <xdr:to>
      <xdr:col>9</xdr:col>
      <xdr:colOff>495300</xdr:colOff>
      <xdr:row>26</xdr:row>
      <xdr:rowOff>63600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3862300" y="789000"/>
          <a:ext cx="6312000" cy="473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552449</xdr:colOff>
      <xdr:row>26</xdr:row>
      <xdr:rowOff>127000</xdr:rowOff>
    </xdr:from>
    <xdr:to>
      <xdr:col>18</xdr:col>
      <xdr:colOff>381000</xdr:colOff>
      <xdr:row>44</xdr:row>
      <xdr:rowOff>12700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63500</xdr:colOff>
      <xdr:row>0</xdr:row>
      <xdr:rowOff>84667</xdr:rowOff>
    </xdr:from>
    <xdr:to>
      <xdr:col>2</xdr:col>
      <xdr:colOff>757767</xdr:colOff>
      <xdr:row>3</xdr:row>
      <xdr:rowOff>171662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167" y="84667"/>
          <a:ext cx="2438400" cy="65849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691903</xdr:colOff>
      <xdr:row>1</xdr:row>
      <xdr:rowOff>152401</xdr:rowOff>
    </xdr:from>
    <xdr:to>
      <xdr:col>11</xdr:col>
      <xdr:colOff>279403</xdr:colOff>
      <xdr:row>26</xdr:row>
      <xdr:rowOff>14362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5704522" y="1007182"/>
          <a:ext cx="5983361" cy="4654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184149</xdr:colOff>
      <xdr:row>27</xdr:row>
      <xdr:rowOff>76200</xdr:rowOff>
    </xdr:from>
    <xdr:to>
      <xdr:col>18</xdr:col>
      <xdr:colOff>558800</xdr:colOff>
      <xdr:row>44</xdr:row>
      <xdr:rowOff>177800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732367</xdr:colOff>
      <xdr:row>4</xdr:row>
      <xdr:rowOff>86995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7" y="190500"/>
          <a:ext cx="2438400" cy="65849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5</xdr:row>
      <xdr:rowOff>114300</xdr:rowOff>
    </xdr:to>
    <xdr:sp macro="" textlink="">
      <xdr:nvSpPr>
        <xdr:cNvPr id="3075" name="AutoShape 3">
          <a:extLst>
            <a:ext uri="{FF2B5EF4-FFF2-40B4-BE49-F238E27FC236}">
              <a16:creationId xmlns:a16="http://schemas.microsoft.com/office/drawing/2014/main" id="{00000000-0008-0000-0200-0000030C0000}"/>
            </a:ext>
          </a:extLst>
        </xdr:cNvPr>
        <xdr:cNvSpPr>
          <a:spLocks noChangeAspect="1" noChangeArrowheads="1"/>
        </xdr:cNvSpPr>
      </xdr:nvSpPr>
      <xdr:spPr bwMode="auto">
        <a:xfrm>
          <a:off x="736600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sv-SE"/>
        </a:p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4</xdr:row>
      <xdr:rowOff>114300</xdr:rowOff>
    </xdr:to>
    <xdr:sp macro="" textlink="">
      <xdr:nvSpPr>
        <xdr:cNvPr id="3076" name="AutoShape 4">
          <a:extLst>
            <a:ext uri="{FF2B5EF4-FFF2-40B4-BE49-F238E27FC236}">
              <a16:creationId xmlns:a16="http://schemas.microsoft.com/office/drawing/2014/main" id="{00000000-0008-0000-0200-0000040C0000}"/>
            </a:ext>
          </a:extLst>
        </xdr:cNvPr>
        <xdr:cNvSpPr>
          <a:spLocks noChangeAspect="1" noChangeArrowheads="1"/>
        </xdr:cNvSpPr>
      </xdr:nvSpPr>
      <xdr:spPr bwMode="auto">
        <a:xfrm>
          <a:off x="7366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sv-SE"/>
        </a:p>
      </xdr:txBody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304800</xdr:colOff>
      <xdr:row>7</xdr:row>
      <xdr:rowOff>50800</xdr:rowOff>
    </xdr:to>
    <xdr:sp macro="" textlink="">
      <xdr:nvSpPr>
        <xdr:cNvPr id="3077" name="AutoShape 5">
          <a:extLst>
            <a:ext uri="{FF2B5EF4-FFF2-40B4-BE49-F238E27FC236}">
              <a16:creationId xmlns:a16="http://schemas.microsoft.com/office/drawing/2014/main" id="{00000000-0008-0000-0200-0000050C0000}"/>
            </a:ext>
          </a:extLst>
        </xdr:cNvPr>
        <xdr:cNvSpPr>
          <a:spLocks noChangeAspect="1" noChangeArrowheads="1"/>
        </xdr:cNvSpPr>
      </xdr:nvSpPr>
      <xdr:spPr bwMode="auto">
        <a:xfrm>
          <a:off x="7366000" y="120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sv-SE"/>
        </a:p>
      </xdr:txBody>
    </xdr:sp>
    <xdr:clientData/>
  </xdr:twoCellAnchor>
  <xdr:twoCellAnchor editAs="oneCell">
    <xdr:from>
      <xdr:col>6</xdr:col>
      <xdr:colOff>641100</xdr:colOff>
      <xdr:row>0</xdr:row>
      <xdr:rowOff>177800</xdr:rowOff>
    </xdr:from>
    <xdr:to>
      <xdr:col>11</xdr:col>
      <xdr:colOff>241300</xdr:colOff>
      <xdr:row>26</xdr:row>
      <xdr:rowOff>97700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5415200" y="953600"/>
          <a:ext cx="6206400" cy="4654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107949</xdr:colOff>
      <xdr:row>26</xdr:row>
      <xdr:rowOff>139700</xdr:rowOff>
    </xdr:from>
    <xdr:to>
      <xdr:col>20</xdr:col>
      <xdr:colOff>406400</xdr:colOff>
      <xdr:row>47</xdr:row>
      <xdr:rowOff>38100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710142</xdr:colOff>
      <xdr:row>4</xdr:row>
      <xdr:rowOff>86995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190500"/>
          <a:ext cx="2446867" cy="65849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552200</xdr:colOff>
      <xdr:row>0</xdr:row>
      <xdr:rowOff>0</xdr:rowOff>
    </xdr:from>
    <xdr:to>
      <xdr:col>11</xdr:col>
      <xdr:colOff>114300</xdr:colOff>
      <xdr:row>25</xdr:row>
      <xdr:rowOff>173900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5148500" y="775800"/>
          <a:ext cx="6206400" cy="4654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298449</xdr:colOff>
      <xdr:row>25</xdr:row>
      <xdr:rowOff>127000</xdr:rowOff>
    </xdr:from>
    <xdr:to>
      <xdr:col>18</xdr:col>
      <xdr:colOff>292100</xdr:colOff>
      <xdr:row>44</xdr:row>
      <xdr:rowOff>88900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745067</xdr:colOff>
      <xdr:row>4</xdr:row>
      <xdr:rowOff>86995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190500"/>
          <a:ext cx="2446867" cy="65849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645700</xdr:colOff>
      <xdr:row>0</xdr:row>
      <xdr:rowOff>177800</xdr:rowOff>
    </xdr:from>
    <xdr:to>
      <xdr:col>10</xdr:col>
      <xdr:colOff>12700</xdr:colOff>
      <xdr:row>24</xdr:row>
      <xdr:rowOff>133900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4586600" y="897800"/>
          <a:ext cx="5760000" cy="432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285749</xdr:colOff>
      <xdr:row>26</xdr:row>
      <xdr:rowOff>139700</xdr:rowOff>
    </xdr:from>
    <xdr:to>
      <xdr:col>19</xdr:col>
      <xdr:colOff>0</xdr:colOff>
      <xdr:row>44</xdr:row>
      <xdr:rowOff>25400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2117</xdr:colOff>
      <xdr:row>4</xdr:row>
      <xdr:rowOff>86995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190500"/>
          <a:ext cx="2446867" cy="65849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798100</xdr:colOff>
      <xdr:row>2</xdr:row>
      <xdr:rowOff>165100</xdr:rowOff>
    </xdr:from>
    <xdr:to>
      <xdr:col>11</xdr:col>
      <xdr:colOff>38100</xdr:colOff>
      <xdr:row>26</xdr:row>
      <xdr:rowOff>57700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5564500" y="1266100"/>
          <a:ext cx="5760000" cy="432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158749</xdr:colOff>
      <xdr:row>25</xdr:row>
      <xdr:rowOff>177800</xdr:rowOff>
    </xdr:from>
    <xdr:to>
      <xdr:col>19</xdr:col>
      <xdr:colOff>215900</xdr:colOff>
      <xdr:row>44</xdr:row>
      <xdr:rowOff>12700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745067</xdr:colOff>
      <xdr:row>4</xdr:row>
      <xdr:rowOff>86995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190500"/>
          <a:ext cx="2446867" cy="65849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810800</xdr:colOff>
      <xdr:row>1</xdr:row>
      <xdr:rowOff>50800</xdr:rowOff>
    </xdr:from>
    <xdr:to>
      <xdr:col>10</xdr:col>
      <xdr:colOff>177800</xdr:colOff>
      <xdr:row>24</xdr:row>
      <xdr:rowOff>222800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4739000" y="961300"/>
          <a:ext cx="5760000" cy="432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146049</xdr:colOff>
      <xdr:row>26</xdr:row>
      <xdr:rowOff>165100</xdr:rowOff>
    </xdr:from>
    <xdr:to>
      <xdr:col>18</xdr:col>
      <xdr:colOff>368300</xdr:colOff>
      <xdr:row>44</xdr:row>
      <xdr:rowOff>190500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745067</xdr:colOff>
      <xdr:row>4</xdr:row>
      <xdr:rowOff>86995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190500"/>
          <a:ext cx="2446867" cy="65849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820200</xdr:colOff>
      <xdr:row>0</xdr:row>
      <xdr:rowOff>165100</xdr:rowOff>
    </xdr:from>
    <xdr:to>
      <xdr:col>11</xdr:col>
      <xdr:colOff>292100</xdr:colOff>
      <xdr:row>25</xdr:row>
      <xdr:rowOff>243075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5706700" y="930100"/>
          <a:ext cx="6120000" cy="459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374649</xdr:colOff>
      <xdr:row>26</xdr:row>
      <xdr:rowOff>190500</xdr:rowOff>
    </xdr:from>
    <xdr:to>
      <xdr:col>18</xdr:col>
      <xdr:colOff>152400</xdr:colOff>
      <xdr:row>45</xdr:row>
      <xdr:rowOff>152400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2117</xdr:colOff>
      <xdr:row>4</xdr:row>
      <xdr:rowOff>86995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190500"/>
          <a:ext cx="2446867" cy="65849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1002200</xdr:colOff>
      <xdr:row>0</xdr:row>
      <xdr:rowOff>63500</xdr:rowOff>
    </xdr:from>
    <xdr:to>
      <xdr:col>11</xdr:col>
      <xdr:colOff>596900</xdr:colOff>
      <xdr:row>26</xdr:row>
      <xdr:rowOff>69200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5610000" y="840500"/>
          <a:ext cx="6216000" cy="4662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1" displayName="Tabell1" ref="G9:G20" totalsRowCount="1" headerRowDxfId="123" dataDxfId="121" totalsRowDxfId="119" headerRowBorderDxfId="122" tableBorderDxfId="120">
  <tableColumns count="1">
    <tableColumn id="1" xr3:uid="{00000000-0010-0000-0000-000001000000}" name="Potential" totalsRowLabel="32,90" dataDxfId="118" totalsRowDxfId="117">
      <calculatedColumnFormula>#REF!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101"/>
  <sheetViews>
    <sheetView tabSelected="1" workbookViewId="0">
      <selection activeCell="C8" sqref="C8"/>
    </sheetView>
  </sheetViews>
  <sheetFormatPr defaultColWidth="37.1796875" defaultRowHeight="14.5" x14ac:dyDescent="0.35"/>
  <cols>
    <col min="1" max="1" width="6.81640625" style="9" customWidth="1"/>
    <col min="2" max="2" width="30.7265625" style="25" customWidth="1"/>
    <col min="3" max="3" width="17.81640625" style="27" bestFit="1" customWidth="1"/>
    <col min="4" max="4" width="12.26953125" style="27" bestFit="1" customWidth="1"/>
    <col min="5" max="5" width="12.81640625" style="27" bestFit="1" customWidth="1"/>
    <col min="6" max="6" width="11.81640625" style="27" bestFit="1" customWidth="1"/>
    <col min="7" max="7" width="26.26953125" style="25" customWidth="1"/>
    <col min="8" max="12" width="37.1796875" style="6"/>
    <col min="13" max="16384" width="37.1796875" style="9"/>
  </cols>
  <sheetData>
    <row r="3" spans="2:15" ht="15.5" x14ac:dyDescent="0.35">
      <c r="C3" s="49"/>
    </row>
    <row r="7" spans="2:15" ht="26" x14ac:dyDescent="0.6">
      <c r="B7" s="69" t="s">
        <v>0</v>
      </c>
      <c r="D7" s="26"/>
    </row>
    <row r="8" spans="2:15" s="33" customFormat="1" ht="27" customHeight="1" x14ac:dyDescent="0.6">
      <c r="B8" s="68" t="s">
        <v>1</v>
      </c>
      <c r="C8" s="28"/>
      <c r="D8" s="29"/>
      <c r="E8" s="28"/>
      <c r="F8" s="28"/>
      <c r="G8" s="30"/>
      <c r="H8" s="31"/>
      <c r="I8" s="32"/>
      <c r="J8" s="32"/>
      <c r="K8" s="32"/>
      <c r="L8" s="32"/>
      <c r="M8" s="32"/>
      <c r="N8" s="32"/>
      <c r="O8" s="32"/>
    </row>
    <row r="9" spans="2:15" ht="15.5" x14ac:dyDescent="0.35">
      <c r="B9" s="46" t="s">
        <v>2</v>
      </c>
      <c r="C9" s="46" t="s">
        <v>3</v>
      </c>
      <c r="D9" s="46" t="s">
        <v>4</v>
      </c>
      <c r="E9" s="46" t="s">
        <v>5</v>
      </c>
      <c r="F9" s="21" t="s">
        <v>6</v>
      </c>
      <c r="G9" s="21" t="s">
        <v>7</v>
      </c>
      <c r="M9" s="6"/>
      <c r="N9" s="6"/>
      <c r="O9" s="6"/>
    </row>
    <row r="10" spans="2:15" ht="29" x14ac:dyDescent="0.35">
      <c r="B10" s="47"/>
      <c r="C10" s="47" t="s">
        <v>8</v>
      </c>
      <c r="D10" s="47" t="s">
        <v>9</v>
      </c>
      <c r="E10" s="47" t="s">
        <v>10</v>
      </c>
      <c r="F10" s="36" t="s">
        <v>11</v>
      </c>
      <c r="G10" s="78" t="s">
        <v>12</v>
      </c>
      <c r="M10" s="6"/>
      <c r="N10" s="6"/>
      <c r="O10" s="6"/>
    </row>
    <row r="11" spans="2:15" x14ac:dyDescent="0.35">
      <c r="B11" s="47"/>
      <c r="C11" s="48"/>
      <c r="D11" s="48"/>
      <c r="E11" s="48"/>
      <c r="F11" s="34"/>
      <c r="G11" s="56" t="s">
        <v>13</v>
      </c>
      <c r="M11" s="6"/>
      <c r="N11" s="6"/>
      <c r="O11" s="6"/>
    </row>
    <row r="12" spans="2:15" x14ac:dyDescent="0.35">
      <c r="B12" s="47"/>
      <c r="C12" s="48"/>
      <c r="D12" s="48"/>
      <c r="E12" s="48"/>
      <c r="F12" s="34"/>
      <c r="G12" s="56" t="s">
        <v>14</v>
      </c>
      <c r="M12" s="6"/>
      <c r="N12" s="6"/>
      <c r="O12" s="6"/>
    </row>
    <row r="13" spans="2:15" x14ac:dyDescent="0.35">
      <c r="B13" s="47"/>
      <c r="C13" s="48"/>
      <c r="D13" s="48"/>
      <c r="E13" s="48"/>
      <c r="F13" s="34"/>
      <c r="G13" s="54" t="s">
        <v>15</v>
      </c>
      <c r="M13" s="6"/>
      <c r="N13" s="6"/>
      <c r="O13" s="6"/>
    </row>
    <row r="14" spans="2:15" x14ac:dyDescent="0.35">
      <c r="B14" s="12"/>
      <c r="C14" s="13"/>
      <c r="D14" s="13"/>
      <c r="E14" s="13"/>
      <c r="F14" s="53"/>
      <c r="G14" s="55"/>
      <c r="M14" s="6"/>
      <c r="N14" s="6"/>
      <c r="O14" s="6"/>
    </row>
    <row r="15" spans="2:15" ht="26.15" customHeight="1" x14ac:dyDescent="0.35">
      <c r="B15" s="10" t="s">
        <v>16</v>
      </c>
      <c r="C15" s="16">
        <f>'Vaktel 1'!C45</f>
        <v>7.1363636363636367</v>
      </c>
      <c r="D15" s="16">
        <f>'Vaktel 1'!D45</f>
        <v>6.5</v>
      </c>
      <c r="E15" s="16">
        <f>'Vaktel 1'!E45</f>
        <v>6.0454545454545459</v>
      </c>
      <c r="F15" s="16">
        <f>'Vaktel 1'!F45</f>
        <v>13.545454545454545</v>
      </c>
      <c r="G15" s="60">
        <f>'Vaktel 1'!G45</f>
        <v>33.227272727272727</v>
      </c>
      <c r="H15" s="34"/>
      <c r="I15" s="34"/>
      <c r="M15" s="6"/>
      <c r="N15" s="6"/>
    </row>
    <row r="16" spans="2:15" ht="24" customHeight="1" x14ac:dyDescent="0.35">
      <c r="B16" s="10" t="s">
        <v>17</v>
      </c>
      <c r="C16" s="16">
        <f>'Vaktel 2'!C45</f>
        <v>7.0909090909090908</v>
      </c>
      <c r="D16" s="16">
        <f>'Vaktel 2'!D45</f>
        <v>6.8636363636363633</v>
      </c>
      <c r="E16" s="16">
        <f>'Vaktel 2'!E45</f>
        <v>6.9545454545454541</v>
      </c>
      <c r="F16" s="16">
        <f>'Vaktel 2'!F45</f>
        <v>14.090909090909092</v>
      </c>
      <c r="G16" s="80">
        <f>'Vaktel 2'!G45</f>
        <v>35</v>
      </c>
      <c r="H16" s="34"/>
      <c r="I16" s="34"/>
      <c r="M16" s="6"/>
      <c r="N16" s="6"/>
    </row>
    <row r="17" spans="1:15" ht="29.5" customHeight="1" x14ac:dyDescent="0.35">
      <c r="B17" s="10" t="s">
        <v>18</v>
      </c>
      <c r="C17" s="16">
        <v>7.05</v>
      </c>
      <c r="D17" s="16">
        <v>6.32</v>
      </c>
      <c r="E17" s="16">
        <v>6.5</v>
      </c>
      <c r="F17" s="16">
        <v>13.27</v>
      </c>
      <c r="G17" s="60">
        <v>33.1</v>
      </c>
      <c r="H17" s="35"/>
      <c r="J17" s="17"/>
      <c r="M17" s="6"/>
      <c r="N17" s="6"/>
      <c r="O17" s="6"/>
    </row>
    <row r="18" spans="1:15" ht="26.15" customHeight="1" x14ac:dyDescent="0.35">
      <c r="B18" s="10" t="s">
        <v>19</v>
      </c>
      <c r="C18" s="16">
        <v>4.1399999999999997</v>
      </c>
      <c r="D18" s="16">
        <v>4.68</v>
      </c>
      <c r="E18" s="16">
        <v>4.41</v>
      </c>
      <c r="F18" s="16">
        <v>9</v>
      </c>
      <c r="G18" s="60">
        <v>22.2</v>
      </c>
      <c r="H18" s="35"/>
      <c r="L18" s="17"/>
      <c r="M18" s="6"/>
      <c r="N18" s="6"/>
      <c r="O18" s="6"/>
    </row>
    <row r="19" spans="1:15" ht="26.15" customHeight="1" x14ac:dyDescent="0.35">
      <c r="B19" s="10" t="s">
        <v>20</v>
      </c>
      <c r="C19" s="60">
        <v>6.23</v>
      </c>
      <c r="D19" s="60">
        <v>6</v>
      </c>
      <c r="E19" s="60">
        <v>5.64</v>
      </c>
      <c r="F19" s="60">
        <v>12.09</v>
      </c>
      <c r="G19" s="60">
        <v>30</v>
      </c>
      <c r="H19" s="34"/>
      <c r="I19" s="34"/>
      <c r="J19" s="34"/>
      <c r="L19" s="17"/>
      <c r="M19" s="6"/>
      <c r="N19" s="6"/>
      <c r="O19" s="6"/>
    </row>
    <row r="20" spans="1:15" ht="26.15" customHeight="1" x14ac:dyDescent="0.35">
      <c r="B20" s="10" t="s">
        <v>21</v>
      </c>
      <c r="C20" s="60">
        <v>5.85</v>
      </c>
      <c r="D20" s="60">
        <v>6.25</v>
      </c>
      <c r="E20" s="60">
        <v>6.85</v>
      </c>
      <c r="F20" s="60" t="s">
        <v>22</v>
      </c>
      <c r="G20" s="85" t="s">
        <v>23</v>
      </c>
      <c r="H20" s="34"/>
      <c r="I20" s="34"/>
      <c r="J20" s="34"/>
      <c r="L20" s="17"/>
      <c r="M20" s="6"/>
      <c r="N20" s="6"/>
      <c r="O20" s="6"/>
    </row>
    <row r="21" spans="1:15" ht="26.15" customHeight="1" x14ac:dyDescent="0.35">
      <c r="B21" s="10" t="s">
        <v>24</v>
      </c>
      <c r="C21" s="60">
        <v>7</v>
      </c>
      <c r="D21" s="60">
        <v>6</v>
      </c>
      <c r="E21" s="60">
        <v>5.3</v>
      </c>
      <c r="F21" s="60">
        <v>12.3</v>
      </c>
      <c r="G21" s="60">
        <v>30.6</v>
      </c>
      <c r="H21" s="34"/>
      <c r="I21" s="34"/>
      <c r="J21" s="34"/>
      <c r="L21" s="17"/>
      <c r="M21" s="6"/>
      <c r="N21" s="6"/>
      <c r="O21" s="6"/>
    </row>
    <row r="22" spans="1:15" ht="23.15" customHeight="1" x14ac:dyDescent="0.35">
      <c r="B22" s="10" t="s">
        <v>25</v>
      </c>
      <c r="C22" s="60">
        <v>7.85</v>
      </c>
      <c r="D22" s="60">
        <v>6.75</v>
      </c>
      <c r="E22" s="60">
        <v>6.4</v>
      </c>
      <c r="F22" s="60">
        <v>15.2</v>
      </c>
      <c r="G22" s="80">
        <v>36.200000000000003</v>
      </c>
    </row>
    <row r="23" spans="1:15" ht="21" customHeight="1" x14ac:dyDescent="0.35">
      <c r="B23" s="51" t="s">
        <v>26</v>
      </c>
      <c r="C23" s="60">
        <v>6.4</v>
      </c>
      <c r="D23" s="60">
        <v>6.75</v>
      </c>
      <c r="E23" s="60">
        <v>6.75</v>
      </c>
      <c r="F23" s="60">
        <v>13.8</v>
      </c>
      <c r="G23" s="60">
        <v>33.700000000000003</v>
      </c>
      <c r="H23" s="8"/>
    </row>
    <row r="24" spans="1:15" s="6" customFormat="1" ht="21" customHeight="1" x14ac:dyDescent="0.35">
      <c r="B24" s="51"/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15" s="6" customFormat="1" ht="21" customHeight="1" x14ac:dyDescent="0.35">
      <c r="B25" s="39" t="s">
        <v>27</v>
      </c>
      <c r="C25" s="37"/>
      <c r="D25" s="37"/>
      <c r="E25" s="35"/>
      <c r="F25" s="35"/>
      <c r="G25" s="36"/>
    </row>
    <row r="26" spans="1:15" s="6" customFormat="1" ht="21" customHeight="1" x14ac:dyDescent="0.35">
      <c r="C26" s="34"/>
      <c r="D26" s="37"/>
      <c r="E26" s="35"/>
      <c r="F26" s="35"/>
      <c r="G26" s="44"/>
    </row>
    <row r="27" spans="1:15" s="6" customFormat="1" ht="21" customHeight="1" x14ac:dyDescent="0.35">
      <c r="C27" s="34"/>
      <c r="D27" s="37"/>
      <c r="E27" s="35"/>
      <c r="F27" s="35"/>
      <c r="G27" s="39"/>
    </row>
    <row r="28" spans="1:15" s="6" customFormat="1" ht="21" customHeight="1" x14ac:dyDescent="0.35">
      <c r="C28" s="34"/>
      <c r="D28" s="37"/>
      <c r="E28" s="35"/>
      <c r="F28" s="35"/>
      <c r="G28" s="36"/>
    </row>
    <row r="29" spans="1:15" s="6" customFormat="1" ht="15.5" x14ac:dyDescent="0.35">
      <c r="B29" s="90"/>
      <c r="C29" s="91"/>
      <c r="D29" s="91"/>
      <c r="E29" s="34"/>
      <c r="F29" s="34"/>
      <c r="G29" s="36"/>
    </row>
    <row r="30" spans="1:15" s="6" customFormat="1" ht="23.15" customHeight="1" x14ac:dyDescent="0.35">
      <c r="B30" s="90"/>
      <c r="C30" s="91"/>
      <c r="D30" s="91"/>
      <c r="E30" s="40"/>
      <c r="F30" s="40"/>
      <c r="G30" s="36"/>
    </row>
    <row r="31" spans="1:15" ht="23.15" customHeight="1" x14ac:dyDescent="0.35">
      <c r="A31" s="6"/>
      <c r="B31" s="92"/>
      <c r="C31" s="91"/>
      <c r="D31" s="91"/>
      <c r="E31" s="34"/>
      <c r="F31" s="34"/>
      <c r="G31" s="36"/>
    </row>
    <row r="32" spans="1:15" ht="23.15" customHeight="1" x14ac:dyDescent="0.35">
      <c r="A32" s="6"/>
      <c r="B32" s="6"/>
      <c r="C32" s="6"/>
      <c r="D32" s="34"/>
      <c r="E32" s="34"/>
      <c r="F32" s="34"/>
      <c r="G32" s="36"/>
    </row>
    <row r="33" spans="1:12" ht="23.15" customHeight="1" x14ac:dyDescent="0.35">
      <c r="A33" s="6"/>
      <c r="B33" s="6"/>
      <c r="C33" s="21" t="s">
        <v>28</v>
      </c>
      <c r="D33" s="38" t="s">
        <v>4</v>
      </c>
      <c r="E33" s="38" t="s">
        <v>29</v>
      </c>
      <c r="F33" s="21" t="s">
        <v>6</v>
      </c>
      <c r="G33" s="21" t="s">
        <v>7</v>
      </c>
    </row>
    <row r="34" spans="1:12" ht="23.15" customHeight="1" x14ac:dyDescent="0.35">
      <c r="A34" s="6"/>
      <c r="B34" s="21" t="s">
        <v>30</v>
      </c>
      <c r="C34" s="45">
        <f t="shared" ref="C34:G42" si="0">C15</f>
        <v>7.1363636363636367</v>
      </c>
      <c r="D34" s="45">
        <f t="shared" si="0"/>
        <v>6.5</v>
      </c>
      <c r="E34" s="45">
        <f t="shared" si="0"/>
        <v>6.0454545454545459</v>
      </c>
      <c r="F34" s="45">
        <f t="shared" si="0"/>
        <v>13.545454545454545</v>
      </c>
      <c r="G34" s="45">
        <f t="shared" si="0"/>
        <v>33.227272727272727</v>
      </c>
    </row>
    <row r="35" spans="1:12" s="41" customFormat="1" ht="23.15" customHeight="1" x14ac:dyDescent="0.35">
      <c r="A35" s="23"/>
      <c r="B35" s="21" t="s">
        <v>31</v>
      </c>
      <c r="C35" s="45">
        <f t="shared" si="0"/>
        <v>7.0909090909090908</v>
      </c>
      <c r="D35" s="45">
        <f t="shared" si="0"/>
        <v>6.8636363636363633</v>
      </c>
      <c r="E35" s="45">
        <f t="shared" si="0"/>
        <v>6.9545454545454541</v>
      </c>
      <c r="F35" s="45">
        <f>F16</f>
        <v>14.090909090909092</v>
      </c>
      <c r="G35" s="45">
        <f t="shared" si="0"/>
        <v>35</v>
      </c>
      <c r="H35" s="23"/>
      <c r="I35" s="23"/>
      <c r="J35" s="23"/>
      <c r="K35" s="23"/>
      <c r="L35" s="23"/>
    </row>
    <row r="36" spans="1:12" ht="23.15" customHeight="1" x14ac:dyDescent="0.35">
      <c r="A36" s="6"/>
      <c r="B36" s="21" t="s">
        <v>32</v>
      </c>
      <c r="C36" s="45">
        <f t="shared" si="0"/>
        <v>7.05</v>
      </c>
      <c r="D36" s="45">
        <f t="shared" si="0"/>
        <v>6.32</v>
      </c>
      <c r="E36" s="45">
        <f t="shared" si="0"/>
        <v>6.5</v>
      </c>
      <c r="F36" s="45">
        <f t="shared" si="0"/>
        <v>13.27</v>
      </c>
      <c r="G36" s="45">
        <f t="shared" si="0"/>
        <v>33.1</v>
      </c>
    </row>
    <row r="37" spans="1:12" ht="23.15" customHeight="1" x14ac:dyDescent="0.35">
      <c r="A37" s="6"/>
      <c r="B37" s="21" t="s">
        <v>33</v>
      </c>
      <c r="C37" s="45">
        <f t="shared" si="0"/>
        <v>4.1399999999999997</v>
      </c>
      <c r="D37" s="45">
        <f t="shared" si="0"/>
        <v>4.68</v>
      </c>
      <c r="E37" s="45">
        <f t="shared" si="0"/>
        <v>4.41</v>
      </c>
      <c r="F37" s="45">
        <f t="shared" si="0"/>
        <v>9</v>
      </c>
      <c r="G37" s="45">
        <f>G18</f>
        <v>22.2</v>
      </c>
    </row>
    <row r="38" spans="1:12" ht="23.15" customHeight="1" x14ac:dyDescent="0.35">
      <c r="A38" s="6"/>
      <c r="B38" s="21" t="s">
        <v>34</v>
      </c>
      <c r="C38" s="45">
        <f t="shared" si="0"/>
        <v>6.23</v>
      </c>
      <c r="D38" s="45">
        <f t="shared" si="0"/>
        <v>6</v>
      </c>
      <c r="E38" s="45">
        <f t="shared" si="0"/>
        <v>5.64</v>
      </c>
      <c r="F38" s="45">
        <f t="shared" si="0"/>
        <v>12.09</v>
      </c>
      <c r="G38" s="54">
        <f t="shared" si="0"/>
        <v>30</v>
      </c>
    </row>
    <row r="39" spans="1:12" ht="23.15" customHeight="1" x14ac:dyDescent="0.35">
      <c r="A39" s="6"/>
      <c r="B39" s="21" t="s">
        <v>35</v>
      </c>
      <c r="C39" s="45">
        <f t="shared" si="0"/>
        <v>5.85</v>
      </c>
      <c r="D39" s="45">
        <f t="shared" si="0"/>
        <v>6.25</v>
      </c>
      <c r="E39" s="45">
        <f t="shared" si="0"/>
        <v>6.85</v>
      </c>
      <c r="F39" s="45" t="str">
        <f t="shared" si="0"/>
        <v>13,,90</v>
      </c>
      <c r="G39" s="54" t="str">
        <f t="shared" si="0"/>
        <v>32,90</v>
      </c>
    </row>
    <row r="40" spans="1:12" ht="23.15" customHeight="1" x14ac:dyDescent="0.35">
      <c r="A40" s="6"/>
      <c r="B40" s="21" t="s">
        <v>36</v>
      </c>
      <c r="C40" s="45">
        <f t="shared" si="0"/>
        <v>7</v>
      </c>
      <c r="D40" s="45">
        <f t="shared" si="0"/>
        <v>6</v>
      </c>
      <c r="E40" s="45">
        <f t="shared" si="0"/>
        <v>5.3</v>
      </c>
      <c r="F40" s="45">
        <f t="shared" si="0"/>
        <v>12.3</v>
      </c>
      <c r="G40" s="54">
        <f t="shared" si="0"/>
        <v>30.6</v>
      </c>
    </row>
    <row r="41" spans="1:12" ht="23.15" customHeight="1" x14ac:dyDescent="0.35">
      <c r="A41" s="6"/>
      <c r="B41" s="21" t="s">
        <v>37</v>
      </c>
      <c r="C41" s="45">
        <f t="shared" si="0"/>
        <v>7.85</v>
      </c>
      <c r="D41" s="45">
        <f t="shared" si="0"/>
        <v>6.75</v>
      </c>
      <c r="E41" s="45">
        <f t="shared" si="0"/>
        <v>6.4</v>
      </c>
      <c r="F41" s="45">
        <f t="shared" si="0"/>
        <v>15.2</v>
      </c>
      <c r="G41" s="54">
        <f t="shared" si="0"/>
        <v>36.200000000000003</v>
      </c>
    </row>
    <row r="42" spans="1:12" ht="23.15" customHeight="1" x14ac:dyDescent="0.35">
      <c r="A42" s="6"/>
      <c r="B42" s="21">
        <v>9</v>
      </c>
      <c r="C42" s="45">
        <f t="shared" si="0"/>
        <v>6.4</v>
      </c>
      <c r="D42" s="45">
        <f t="shared" si="0"/>
        <v>6.75</v>
      </c>
      <c r="E42" s="45">
        <f t="shared" si="0"/>
        <v>6.75</v>
      </c>
      <c r="F42" s="45">
        <f t="shared" si="0"/>
        <v>13.8</v>
      </c>
      <c r="G42" s="54">
        <f t="shared" si="0"/>
        <v>33.700000000000003</v>
      </c>
    </row>
    <row r="43" spans="1:12" ht="23.15" customHeight="1" x14ac:dyDescent="0.35">
      <c r="A43" s="6"/>
      <c r="B43" s="21">
        <v>10</v>
      </c>
      <c r="C43" s="45">
        <f>C24</f>
        <v>0</v>
      </c>
      <c r="D43" s="45">
        <f>D24</f>
        <v>0</v>
      </c>
      <c r="E43" s="45">
        <f>E24</f>
        <v>0</v>
      </c>
      <c r="F43" s="45">
        <f>F24</f>
        <v>0</v>
      </c>
      <c r="G43" s="65">
        <f>G24</f>
        <v>0</v>
      </c>
    </row>
    <row r="44" spans="1:12" ht="15.5" x14ac:dyDescent="0.35">
      <c r="A44" s="6"/>
      <c r="B44" s="21"/>
      <c r="C44" s="45"/>
      <c r="D44" s="45"/>
      <c r="E44" s="45"/>
      <c r="F44" s="45"/>
      <c r="G44" s="36"/>
    </row>
    <row r="45" spans="1:12" ht="15.5" x14ac:dyDescent="0.35">
      <c r="A45" s="6"/>
      <c r="B45" s="36"/>
      <c r="C45" s="45"/>
      <c r="D45" s="34"/>
      <c r="E45" s="34"/>
      <c r="F45" s="34"/>
      <c r="G45" s="36"/>
    </row>
    <row r="46" spans="1:12" ht="18.649999999999999" customHeight="1" x14ac:dyDescent="0.35">
      <c r="A46" s="6"/>
      <c r="B46" s="36"/>
      <c r="C46" s="45"/>
      <c r="D46" s="34"/>
      <c r="E46" s="34"/>
      <c r="F46" s="34"/>
      <c r="G46" s="36"/>
    </row>
    <row r="47" spans="1:12" ht="18.649999999999999" customHeight="1" x14ac:dyDescent="0.35">
      <c r="A47" s="6"/>
      <c r="B47" s="39"/>
      <c r="C47" s="45"/>
      <c r="D47" s="35"/>
      <c r="E47" s="35"/>
      <c r="F47" s="35"/>
      <c r="G47" s="39"/>
    </row>
    <row r="48" spans="1:12" ht="15.5" x14ac:dyDescent="0.35">
      <c r="A48" s="6"/>
      <c r="B48" s="36"/>
      <c r="C48" s="45"/>
      <c r="D48" s="34"/>
      <c r="E48" s="34"/>
      <c r="F48" s="34"/>
      <c r="G48" s="36"/>
    </row>
    <row r="49" spans="2:7" x14ac:dyDescent="0.35">
      <c r="B49" s="36"/>
      <c r="C49" s="34"/>
      <c r="D49" s="34"/>
      <c r="E49" s="34"/>
      <c r="F49" s="34"/>
      <c r="G49" s="36"/>
    </row>
    <row r="50" spans="2:7" x14ac:dyDescent="0.35">
      <c r="B50" s="36"/>
      <c r="C50" s="34"/>
      <c r="D50" s="34"/>
      <c r="E50" s="34"/>
      <c r="F50" s="34"/>
      <c r="G50" s="36"/>
    </row>
    <row r="51" spans="2:7" x14ac:dyDescent="0.35">
      <c r="B51" s="36"/>
      <c r="C51" s="34"/>
      <c r="D51" s="34"/>
      <c r="E51" s="34"/>
      <c r="F51" s="34"/>
      <c r="G51" s="36"/>
    </row>
    <row r="52" spans="2:7" x14ac:dyDescent="0.35">
      <c r="B52" s="36"/>
      <c r="C52" s="34"/>
      <c r="D52" s="34"/>
      <c r="E52" s="34"/>
      <c r="F52" s="34"/>
      <c r="G52" s="36"/>
    </row>
    <row r="53" spans="2:7" x14ac:dyDescent="0.35">
      <c r="B53" s="36"/>
      <c r="C53" s="34"/>
      <c r="D53" s="34"/>
      <c r="E53" s="34"/>
      <c r="F53" s="34"/>
      <c r="G53" s="36"/>
    </row>
    <row r="54" spans="2:7" x14ac:dyDescent="0.35">
      <c r="B54" s="36"/>
      <c r="C54" s="34"/>
      <c r="D54" s="34"/>
      <c r="E54" s="34"/>
      <c r="F54" s="34"/>
      <c r="G54" s="36"/>
    </row>
    <row r="55" spans="2:7" x14ac:dyDescent="0.35">
      <c r="B55" s="36"/>
      <c r="C55" s="34"/>
      <c r="D55" s="34"/>
      <c r="E55" s="34"/>
      <c r="F55" s="34"/>
      <c r="G55" s="36"/>
    </row>
    <row r="56" spans="2:7" x14ac:dyDescent="0.35">
      <c r="B56" s="36"/>
      <c r="C56" s="34"/>
      <c r="D56" s="34"/>
      <c r="E56" s="34"/>
      <c r="F56" s="34"/>
      <c r="G56" s="36"/>
    </row>
    <row r="57" spans="2:7" x14ac:dyDescent="0.35">
      <c r="B57" s="36"/>
      <c r="C57" s="34"/>
      <c r="D57" s="34"/>
      <c r="E57" s="34"/>
      <c r="F57" s="34"/>
      <c r="G57" s="36"/>
    </row>
    <row r="58" spans="2:7" x14ac:dyDescent="0.35">
      <c r="B58" s="36"/>
      <c r="C58" s="34"/>
      <c r="D58" s="34"/>
      <c r="E58" s="34"/>
      <c r="F58" s="34"/>
      <c r="G58" s="36"/>
    </row>
    <row r="59" spans="2:7" x14ac:dyDescent="0.35">
      <c r="B59" s="36"/>
      <c r="C59" s="34"/>
      <c r="D59" s="34"/>
      <c r="E59" s="34"/>
      <c r="F59" s="34"/>
      <c r="G59" s="36"/>
    </row>
    <row r="60" spans="2:7" x14ac:dyDescent="0.35">
      <c r="B60" s="36"/>
      <c r="C60" s="34"/>
      <c r="D60" s="34"/>
      <c r="E60" s="34"/>
      <c r="F60" s="34"/>
      <c r="G60" s="36"/>
    </row>
    <row r="61" spans="2:7" x14ac:dyDescent="0.35">
      <c r="B61" s="36"/>
      <c r="C61" s="43"/>
      <c r="D61" s="43"/>
      <c r="E61" s="43"/>
      <c r="F61" s="43"/>
      <c r="G61" s="42"/>
    </row>
    <row r="62" spans="2:7" ht="23.5" customHeight="1" x14ac:dyDescent="0.35">
      <c r="B62" s="36"/>
      <c r="C62" s="34"/>
      <c r="D62" s="34"/>
      <c r="E62" s="34"/>
      <c r="F62" s="34"/>
      <c r="G62" s="36"/>
    </row>
    <row r="63" spans="2:7" ht="23.5" customHeight="1" x14ac:dyDescent="0.35">
      <c r="B63" s="36"/>
      <c r="C63" s="34"/>
      <c r="D63" s="34"/>
      <c r="E63" s="34"/>
      <c r="F63" s="34"/>
      <c r="G63" s="36"/>
    </row>
    <row r="64" spans="2:7" ht="33.65" customHeight="1" x14ac:dyDescent="0.35">
      <c r="B64" s="36"/>
      <c r="C64" s="34"/>
      <c r="D64" s="34"/>
      <c r="E64" s="34"/>
      <c r="F64" s="34"/>
      <c r="G64" s="36"/>
    </row>
    <row r="65" spans="2:7" x14ac:dyDescent="0.35">
      <c r="B65" s="36"/>
      <c r="C65" s="34"/>
      <c r="D65" s="34"/>
      <c r="E65" s="34"/>
      <c r="F65" s="34"/>
      <c r="G65" s="36"/>
    </row>
    <row r="66" spans="2:7" x14ac:dyDescent="0.35">
      <c r="B66" s="36"/>
      <c r="C66" s="34"/>
      <c r="D66" s="34"/>
      <c r="E66" s="34"/>
      <c r="F66" s="34"/>
      <c r="G66" s="36"/>
    </row>
    <row r="67" spans="2:7" ht="17.149999999999999" customHeight="1" x14ac:dyDescent="0.35">
      <c r="B67" s="36"/>
      <c r="C67" s="34"/>
      <c r="D67" s="34"/>
      <c r="E67" s="34"/>
      <c r="F67" s="34"/>
      <c r="G67" s="36"/>
    </row>
    <row r="68" spans="2:7" s="6" customFormat="1" ht="15.65" customHeight="1" x14ac:dyDescent="0.35">
      <c r="B68" s="36"/>
      <c r="C68" s="34"/>
      <c r="D68" s="34"/>
      <c r="E68" s="34"/>
      <c r="F68" s="34"/>
      <c r="G68" s="36"/>
    </row>
    <row r="69" spans="2:7" s="6" customFormat="1" x14ac:dyDescent="0.35">
      <c r="B69" s="36"/>
      <c r="C69" s="34"/>
      <c r="D69" s="34"/>
      <c r="E69" s="34"/>
      <c r="F69" s="34"/>
      <c r="G69" s="36"/>
    </row>
    <row r="70" spans="2:7" s="6" customFormat="1" x14ac:dyDescent="0.35">
      <c r="B70" s="36"/>
      <c r="C70" s="34"/>
      <c r="D70" s="34"/>
      <c r="E70" s="34"/>
      <c r="F70" s="34"/>
      <c r="G70" s="36"/>
    </row>
    <row r="71" spans="2:7" s="6" customFormat="1" x14ac:dyDescent="0.35">
      <c r="B71" s="36"/>
      <c r="C71" s="34"/>
      <c r="D71" s="34"/>
      <c r="E71" s="34"/>
      <c r="F71" s="34"/>
      <c r="G71" s="36"/>
    </row>
    <row r="72" spans="2:7" s="6" customFormat="1" x14ac:dyDescent="0.35">
      <c r="B72" s="36"/>
      <c r="C72" s="34"/>
      <c r="D72" s="34"/>
      <c r="E72" s="34"/>
      <c r="F72" s="34"/>
      <c r="G72" s="36"/>
    </row>
    <row r="73" spans="2:7" s="6" customFormat="1" x14ac:dyDescent="0.35">
      <c r="B73" s="36"/>
      <c r="C73" s="34"/>
      <c r="D73" s="34"/>
      <c r="E73" s="34"/>
      <c r="F73" s="34"/>
      <c r="G73" s="36"/>
    </row>
    <row r="74" spans="2:7" s="6" customFormat="1" x14ac:dyDescent="0.35">
      <c r="B74" s="36"/>
      <c r="C74" s="34"/>
      <c r="D74" s="34"/>
      <c r="E74" s="34"/>
      <c r="F74" s="34"/>
      <c r="G74" s="36"/>
    </row>
    <row r="75" spans="2:7" s="6" customFormat="1" x14ac:dyDescent="0.35">
      <c r="B75" s="36"/>
      <c r="C75" s="34"/>
      <c r="D75" s="34"/>
      <c r="E75" s="34"/>
      <c r="F75" s="34"/>
      <c r="G75" s="36"/>
    </row>
    <row r="76" spans="2:7" s="6" customFormat="1" x14ac:dyDescent="0.35">
      <c r="B76" s="36"/>
      <c r="C76" s="34"/>
      <c r="D76" s="34"/>
      <c r="E76" s="34"/>
      <c r="F76" s="34"/>
      <c r="G76" s="36"/>
    </row>
    <row r="77" spans="2:7" s="6" customFormat="1" x14ac:dyDescent="0.35">
      <c r="B77" s="36"/>
      <c r="C77" s="34"/>
      <c r="D77" s="34"/>
      <c r="E77" s="34"/>
      <c r="F77" s="34"/>
      <c r="G77" s="36"/>
    </row>
    <row r="78" spans="2:7" s="6" customFormat="1" x14ac:dyDescent="0.35">
      <c r="B78" s="44"/>
      <c r="C78" s="43"/>
      <c r="D78" s="43"/>
      <c r="E78" s="43"/>
      <c r="F78" s="43"/>
      <c r="G78" s="42"/>
    </row>
    <row r="79" spans="2:7" s="6" customFormat="1" x14ac:dyDescent="0.35">
      <c r="B79" s="36"/>
      <c r="C79" s="34"/>
      <c r="D79" s="34"/>
      <c r="E79" s="34"/>
      <c r="F79" s="34"/>
      <c r="G79" s="36"/>
    </row>
    <row r="80" spans="2:7" s="6" customFormat="1" x14ac:dyDescent="0.35">
      <c r="B80" s="36"/>
      <c r="C80" s="34"/>
      <c r="D80" s="34"/>
      <c r="E80" s="34"/>
      <c r="F80" s="34"/>
      <c r="G80" s="36"/>
    </row>
    <row r="81" spans="2:7" s="6" customFormat="1" ht="18.649999999999999" customHeight="1" x14ac:dyDescent="0.35">
      <c r="B81" s="36"/>
      <c r="C81" s="34"/>
      <c r="D81" s="34"/>
      <c r="E81" s="34"/>
      <c r="F81" s="34"/>
      <c r="G81" s="36"/>
    </row>
    <row r="82" spans="2:7" s="6" customFormat="1" x14ac:dyDescent="0.35">
      <c r="B82" s="44"/>
      <c r="C82" s="34"/>
      <c r="D82" s="34"/>
      <c r="E82" s="34"/>
      <c r="F82" s="34"/>
      <c r="G82" s="36"/>
    </row>
    <row r="83" spans="2:7" s="6" customFormat="1" x14ac:dyDescent="0.35">
      <c r="B83" s="36"/>
      <c r="C83" s="34"/>
      <c r="D83" s="34"/>
      <c r="E83" s="34"/>
      <c r="F83" s="34"/>
      <c r="G83" s="36"/>
    </row>
    <row r="84" spans="2:7" s="6" customFormat="1" x14ac:dyDescent="0.35">
      <c r="B84" s="36"/>
      <c r="C84" s="34"/>
      <c r="D84" s="34"/>
      <c r="E84" s="34"/>
      <c r="F84" s="34"/>
      <c r="G84" s="36"/>
    </row>
    <row r="85" spans="2:7" s="6" customFormat="1" x14ac:dyDescent="0.35">
      <c r="B85" s="36"/>
      <c r="C85" s="34"/>
      <c r="D85" s="34"/>
      <c r="E85" s="34"/>
      <c r="F85" s="34"/>
      <c r="G85" s="36"/>
    </row>
    <row r="86" spans="2:7" s="6" customFormat="1" x14ac:dyDescent="0.35">
      <c r="B86" s="36"/>
      <c r="C86" s="34"/>
      <c r="D86" s="34"/>
      <c r="E86" s="34"/>
      <c r="F86" s="34"/>
      <c r="G86" s="36"/>
    </row>
    <row r="87" spans="2:7" s="6" customFormat="1" x14ac:dyDescent="0.35">
      <c r="B87" s="36"/>
      <c r="C87" s="34"/>
      <c r="D87" s="34"/>
      <c r="E87" s="34"/>
      <c r="F87" s="34"/>
      <c r="G87" s="36"/>
    </row>
    <row r="88" spans="2:7" s="6" customFormat="1" x14ac:dyDescent="0.35">
      <c r="B88" s="36"/>
      <c r="C88" s="34"/>
      <c r="D88" s="34"/>
      <c r="E88" s="34"/>
      <c r="F88" s="34"/>
      <c r="G88" s="36"/>
    </row>
    <row r="89" spans="2:7" s="6" customFormat="1" x14ac:dyDescent="0.35">
      <c r="B89" s="36"/>
      <c r="C89" s="34"/>
      <c r="D89" s="34"/>
      <c r="E89" s="34"/>
      <c r="F89" s="34"/>
      <c r="G89" s="36"/>
    </row>
    <row r="90" spans="2:7" s="6" customFormat="1" x14ac:dyDescent="0.35">
      <c r="B90" s="36"/>
      <c r="C90" s="34"/>
      <c r="D90" s="34"/>
      <c r="E90" s="34"/>
      <c r="F90" s="34"/>
      <c r="G90" s="36"/>
    </row>
    <row r="91" spans="2:7" s="6" customFormat="1" ht="23.5" customHeight="1" x14ac:dyDescent="0.35">
      <c r="B91" s="36"/>
      <c r="C91" s="34"/>
      <c r="D91" s="34"/>
      <c r="E91" s="34"/>
      <c r="F91" s="34"/>
      <c r="G91" s="36"/>
    </row>
    <row r="92" spans="2:7" s="6" customFormat="1" ht="23.5" customHeight="1" x14ac:dyDescent="0.35">
      <c r="B92" s="36"/>
      <c r="C92" s="34"/>
      <c r="D92" s="34"/>
      <c r="E92" s="34"/>
      <c r="F92" s="34"/>
      <c r="G92" s="36"/>
    </row>
    <row r="93" spans="2:7" s="6" customFormat="1" ht="23.5" customHeight="1" x14ac:dyDescent="0.35">
      <c r="B93" s="36"/>
      <c r="C93" s="34"/>
      <c r="D93" s="34"/>
      <c r="E93" s="34"/>
      <c r="F93" s="34"/>
      <c r="G93" s="36"/>
    </row>
    <row r="94" spans="2:7" s="6" customFormat="1" ht="23.5" customHeight="1" x14ac:dyDescent="0.35">
      <c r="B94" s="36"/>
      <c r="C94" s="34"/>
      <c r="D94" s="34"/>
      <c r="E94" s="34"/>
      <c r="F94" s="34"/>
      <c r="G94" s="36"/>
    </row>
    <row r="95" spans="2:7" s="6" customFormat="1" ht="23.5" customHeight="1" x14ac:dyDescent="0.35">
      <c r="B95" s="44"/>
      <c r="C95" s="43"/>
      <c r="D95" s="43"/>
      <c r="E95" s="43"/>
      <c r="F95" s="43"/>
      <c r="G95" s="42"/>
    </row>
    <row r="96" spans="2:7" s="6" customFormat="1" ht="26.15" customHeight="1" x14ac:dyDescent="0.35">
      <c r="B96" s="36"/>
      <c r="C96" s="34"/>
      <c r="D96" s="34"/>
      <c r="E96" s="34"/>
      <c r="F96" s="34"/>
      <c r="G96" s="36"/>
    </row>
    <row r="97" spans="2:7" s="6" customFormat="1" ht="14.5" customHeight="1" x14ac:dyDescent="0.35">
      <c r="B97" s="44"/>
      <c r="C97" s="34"/>
      <c r="D97" s="34"/>
      <c r="E97" s="34"/>
      <c r="F97" s="34"/>
      <c r="G97" s="36"/>
    </row>
    <row r="98" spans="2:7" s="6" customFormat="1" x14ac:dyDescent="0.35">
      <c r="B98" s="39"/>
      <c r="C98" s="34"/>
      <c r="D98" s="34"/>
      <c r="E98" s="34"/>
      <c r="F98" s="34"/>
      <c r="G98" s="36"/>
    </row>
    <row r="99" spans="2:7" s="6" customFormat="1" x14ac:dyDescent="0.35">
      <c r="B99" s="36"/>
      <c r="C99" s="34"/>
      <c r="D99" s="34"/>
      <c r="E99" s="34"/>
      <c r="F99" s="34"/>
      <c r="G99" s="36"/>
    </row>
    <row r="100" spans="2:7" s="6" customFormat="1" x14ac:dyDescent="0.35">
      <c r="B100" s="36"/>
      <c r="C100" s="34"/>
      <c r="D100" s="34"/>
      <c r="E100" s="34"/>
      <c r="F100" s="34"/>
      <c r="G100" s="36"/>
    </row>
    <row r="101" spans="2:7" s="6" customFormat="1" x14ac:dyDescent="0.35">
      <c r="B101" s="36"/>
      <c r="C101" s="34"/>
      <c r="D101" s="34"/>
      <c r="E101" s="34"/>
      <c r="F101" s="34"/>
      <c r="G101" s="36"/>
    </row>
  </sheetData>
  <phoneticPr fontId="19" type="noConversion"/>
  <conditionalFormatting sqref="G10">
    <cfRule type="cellIs" dxfId="129" priority="5" operator="lessThan">
      <formula>1</formula>
    </cfRule>
    <cfRule type="cellIs" dxfId="128" priority="6" operator="lessThan">
      <formula>1</formula>
    </cfRule>
  </conditionalFormatting>
  <conditionalFormatting sqref="G11">
    <cfRule type="cellIs" dxfId="127" priority="3" operator="lessThan">
      <formula>1</formula>
    </cfRule>
    <cfRule type="cellIs" dxfId="126" priority="4" operator="lessThan">
      <formula>1</formula>
    </cfRule>
  </conditionalFormatting>
  <conditionalFormatting sqref="G12">
    <cfRule type="cellIs" dxfId="125" priority="1" operator="lessThan">
      <formula>1</formula>
    </cfRule>
    <cfRule type="cellIs" dxfId="124" priority="2" operator="lessThan">
      <formula>1</formula>
    </cfRule>
  </conditionalFormatting>
  <pageMargins left="3.937007874015748E-2" right="3.937007874015748E-2" top="0.74803149606299213" bottom="0.74803149606299213" header="0.31496062992125984" footer="0.31496062992125984"/>
  <pageSetup paperSize="9" orientation="portrait"/>
  <ignoredErrors>
    <ignoredError sqref="G10:G13 G15:G16" calculatedColumn="1"/>
  </ignoredErrors>
  <drawing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19"/>
  <sheetViews>
    <sheetView topLeftCell="A21" workbookViewId="0">
      <selection activeCell="H62" sqref="H62"/>
    </sheetView>
  </sheetViews>
  <sheetFormatPr defaultColWidth="8.81640625" defaultRowHeight="15.5" x14ac:dyDescent="0.35"/>
  <cols>
    <col min="1" max="1" width="4.26953125" style="1" customWidth="1"/>
    <col min="2" max="2" width="22.26953125" style="1" customWidth="1"/>
    <col min="3" max="3" width="11.453125" style="1" customWidth="1"/>
    <col min="4" max="4" width="11.26953125" style="1" customWidth="1"/>
    <col min="5" max="5" width="11.1796875" style="1" customWidth="1"/>
    <col min="6" max="6" width="11.26953125" style="1" customWidth="1"/>
    <col min="7" max="7" width="27.453125" style="1" customWidth="1"/>
    <col min="8" max="8" width="8.26953125" style="1" customWidth="1"/>
    <col min="9" max="10" width="8.81640625" style="1"/>
    <col min="11" max="13" width="13.453125" style="1" bestFit="1" customWidth="1"/>
    <col min="14" max="16384" width="8.81640625" style="1"/>
  </cols>
  <sheetData>
    <row r="1" spans="1:5" x14ac:dyDescent="0.35">
      <c r="A1" s="73"/>
      <c r="B1" s="73"/>
      <c r="C1" s="73"/>
      <c r="D1" s="73"/>
      <c r="E1" s="73"/>
    </row>
    <row r="2" spans="1:5" x14ac:dyDescent="0.35">
      <c r="A2" s="73"/>
      <c r="B2" s="73"/>
      <c r="C2" s="73"/>
      <c r="D2" s="73"/>
      <c r="E2" s="73"/>
    </row>
    <row r="3" spans="1:5" x14ac:dyDescent="0.35">
      <c r="A3" s="73"/>
      <c r="B3" s="73"/>
      <c r="C3" s="73"/>
      <c r="D3" s="73"/>
      <c r="E3" s="73"/>
    </row>
    <row r="4" spans="1:5" x14ac:dyDescent="0.35">
      <c r="A4" s="73"/>
      <c r="B4" s="73"/>
      <c r="C4" s="73"/>
      <c r="D4" s="73"/>
      <c r="E4" s="73"/>
    </row>
    <row r="5" spans="1:5" x14ac:dyDescent="0.35">
      <c r="A5" s="73"/>
      <c r="B5" s="73"/>
      <c r="C5" s="73"/>
      <c r="D5" s="73"/>
      <c r="E5" s="73"/>
    </row>
    <row r="6" spans="1:5" ht="21" x14ac:dyDescent="0.5">
      <c r="A6" s="73"/>
      <c r="B6" s="72" t="s">
        <v>38</v>
      </c>
      <c r="C6" s="74">
        <v>9</v>
      </c>
      <c r="D6" s="74"/>
      <c r="E6" s="73"/>
    </row>
    <row r="7" spans="1:5" ht="21" x14ac:dyDescent="0.5">
      <c r="A7" s="73"/>
      <c r="B7" s="72" t="s">
        <v>39</v>
      </c>
      <c r="C7" s="75" t="s">
        <v>189</v>
      </c>
      <c r="D7" s="74"/>
      <c r="E7" s="75"/>
    </row>
    <row r="8" spans="1:5" ht="21" x14ac:dyDescent="0.5">
      <c r="A8" s="73"/>
      <c r="B8" s="72" t="s">
        <v>41</v>
      </c>
      <c r="C8" s="75" t="s">
        <v>190</v>
      </c>
      <c r="D8" s="74"/>
      <c r="E8" s="75"/>
    </row>
    <row r="9" spans="1:5" ht="21" x14ac:dyDescent="0.5">
      <c r="A9" s="73"/>
      <c r="B9" s="72" t="s">
        <v>43</v>
      </c>
      <c r="C9" s="75" t="s">
        <v>307</v>
      </c>
      <c r="D9" s="74"/>
      <c r="E9" s="75"/>
    </row>
    <row r="10" spans="1:5" ht="21" x14ac:dyDescent="0.5">
      <c r="A10" s="73"/>
      <c r="B10" s="72" t="s">
        <v>45</v>
      </c>
      <c r="C10" s="75" t="s">
        <v>192</v>
      </c>
      <c r="D10" s="74"/>
      <c r="E10" s="75"/>
    </row>
    <row r="11" spans="1:5" ht="21" x14ac:dyDescent="0.5">
      <c r="A11" s="73"/>
      <c r="B11" s="72" t="s">
        <v>47</v>
      </c>
      <c r="C11" s="75" t="s">
        <v>327</v>
      </c>
      <c r="D11" s="76"/>
      <c r="E11" s="75"/>
    </row>
    <row r="12" spans="1:5" ht="21" x14ac:dyDescent="0.5">
      <c r="A12" s="73"/>
      <c r="B12" s="72" t="s">
        <v>49</v>
      </c>
      <c r="C12" s="75" t="s">
        <v>125</v>
      </c>
      <c r="D12" s="74"/>
      <c r="E12" s="75"/>
    </row>
    <row r="13" spans="1:5" ht="21" x14ac:dyDescent="0.5">
      <c r="A13" s="73"/>
      <c r="B13" s="72" t="s">
        <v>51</v>
      </c>
      <c r="C13" s="75" t="s">
        <v>328</v>
      </c>
      <c r="D13" s="74"/>
      <c r="E13" s="75"/>
    </row>
    <row r="14" spans="1:5" ht="21" x14ac:dyDescent="0.5">
      <c r="A14" s="73"/>
      <c r="B14" s="72"/>
      <c r="C14" s="75"/>
      <c r="D14" s="74"/>
      <c r="E14" s="75"/>
    </row>
    <row r="15" spans="1:5" ht="21" x14ac:dyDescent="0.5">
      <c r="A15" s="73"/>
      <c r="B15" s="72" t="s">
        <v>54</v>
      </c>
      <c r="C15" s="75" t="s">
        <v>125</v>
      </c>
      <c r="D15" s="74"/>
      <c r="E15" s="75"/>
    </row>
    <row r="16" spans="1:5" ht="21" x14ac:dyDescent="0.5">
      <c r="A16" s="73"/>
      <c r="B16" s="72" t="s">
        <v>56</v>
      </c>
      <c r="C16" s="75" t="s">
        <v>329</v>
      </c>
      <c r="D16" s="74"/>
      <c r="E16" s="75"/>
    </row>
    <row r="17" spans="1:15" ht="21" x14ac:dyDescent="0.5">
      <c r="A17" s="73"/>
      <c r="B17" s="72" t="s">
        <v>57</v>
      </c>
      <c r="C17" s="75" t="s">
        <v>125</v>
      </c>
      <c r="D17" s="74"/>
      <c r="E17" s="75"/>
      <c r="F17" s="89"/>
      <c r="G17" s="89"/>
      <c r="H17" s="89"/>
      <c r="I17" s="89"/>
      <c r="J17" s="89"/>
      <c r="K17" s="89"/>
      <c r="L17" s="89"/>
      <c r="M17" s="89"/>
      <c r="N17" s="89"/>
      <c r="O17" s="89"/>
    </row>
    <row r="18" spans="1:15" ht="21" x14ac:dyDescent="0.5">
      <c r="A18" s="73"/>
      <c r="B18" s="72" t="s">
        <v>59</v>
      </c>
      <c r="C18" s="75" t="s">
        <v>125</v>
      </c>
      <c r="D18" s="74" t="s">
        <v>196</v>
      </c>
      <c r="E18" s="75"/>
      <c r="F18" s="89"/>
      <c r="G18" s="89"/>
      <c r="H18" s="89"/>
      <c r="I18" s="89"/>
      <c r="J18" s="89"/>
      <c r="K18" s="89"/>
      <c r="L18" s="89"/>
      <c r="M18" s="89"/>
      <c r="N18" s="89"/>
      <c r="O18" s="89"/>
    </row>
    <row r="19" spans="1:15" ht="21" x14ac:dyDescent="0.5">
      <c r="A19" s="73"/>
      <c r="B19" s="72" t="s">
        <v>61</v>
      </c>
      <c r="C19" s="72" t="s">
        <v>125</v>
      </c>
      <c r="D19" s="74"/>
      <c r="E19" s="75"/>
      <c r="F19" s="89"/>
      <c r="G19" s="89"/>
      <c r="H19" s="89"/>
      <c r="I19" s="89"/>
      <c r="J19" s="89"/>
      <c r="K19" s="89"/>
      <c r="L19" s="89"/>
      <c r="M19" s="89"/>
      <c r="N19" s="89"/>
      <c r="O19" s="89"/>
    </row>
    <row r="20" spans="1:15" ht="21" x14ac:dyDescent="0.5">
      <c r="A20" s="73"/>
      <c r="B20" s="72" t="s">
        <v>63</v>
      </c>
      <c r="C20" s="72" t="s">
        <v>125</v>
      </c>
      <c r="D20" s="74"/>
      <c r="E20" s="75"/>
      <c r="F20" s="89"/>
      <c r="G20" s="89"/>
      <c r="H20" s="89"/>
      <c r="I20" s="89"/>
      <c r="J20" s="89"/>
      <c r="K20" s="89"/>
      <c r="L20" s="89"/>
      <c r="M20" s="89"/>
      <c r="N20" s="89"/>
      <c r="O20" s="89"/>
    </row>
    <row r="21" spans="1:15" ht="21" x14ac:dyDescent="0.5">
      <c r="A21" s="73"/>
      <c r="B21" s="72" t="s">
        <v>65</v>
      </c>
      <c r="C21" s="75" t="s">
        <v>125</v>
      </c>
      <c r="D21" s="74"/>
      <c r="E21" s="75"/>
      <c r="F21" s="89"/>
      <c r="G21" s="89"/>
      <c r="H21" s="89"/>
      <c r="I21" s="89"/>
      <c r="J21" s="89"/>
      <c r="K21" s="89"/>
      <c r="L21" s="89"/>
      <c r="M21" s="89"/>
      <c r="N21" s="89"/>
      <c r="O21" s="89"/>
    </row>
    <row r="22" spans="1:15" ht="21" x14ac:dyDescent="0.5">
      <c r="A22" s="73"/>
      <c r="B22" s="72" t="s">
        <v>67</v>
      </c>
      <c r="C22" s="75" t="s">
        <v>125</v>
      </c>
      <c r="D22" s="74"/>
      <c r="E22" s="75"/>
      <c r="F22" s="89"/>
      <c r="G22" s="89"/>
      <c r="H22" s="89"/>
      <c r="I22" s="89"/>
      <c r="J22" s="89"/>
      <c r="K22" s="89"/>
      <c r="L22" s="89"/>
      <c r="M22" s="89"/>
      <c r="N22" s="89"/>
      <c r="O22" s="89"/>
    </row>
    <row r="23" spans="1:15" s="7" customFormat="1" ht="19" customHeight="1" x14ac:dyDescent="0.5">
      <c r="A23" s="77"/>
      <c r="B23" s="72" t="s">
        <v>41</v>
      </c>
      <c r="C23" s="75" t="s">
        <v>125</v>
      </c>
      <c r="D23" s="74"/>
      <c r="E23" s="75"/>
      <c r="F23" s="5"/>
      <c r="G23" s="6"/>
    </row>
    <row r="24" spans="1:15" s="7" customFormat="1" ht="19" customHeight="1" x14ac:dyDescent="0.5">
      <c r="A24" s="77"/>
      <c r="B24" s="72" t="s">
        <v>70</v>
      </c>
      <c r="C24" s="75" t="s">
        <v>330</v>
      </c>
      <c r="D24" s="74"/>
      <c r="E24" s="75"/>
      <c r="F24" s="5"/>
      <c r="G24" s="6"/>
    </row>
    <row r="25" spans="1:15" s="7" customFormat="1" ht="19" customHeight="1" x14ac:dyDescent="0.5">
      <c r="A25" s="77"/>
      <c r="B25" s="72" t="s">
        <v>221</v>
      </c>
      <c r="C25" s="75" t="s">
        <v>222</v>
      </c>
      <c r="D25" s="74"/>
      <c r="E25" s="75"/>
      <c r="F25" s="5"/>
      <c r="G25" s="6"/>
    </row>
    <row r="26" spans="1:15" s="7" customFormat="1" ht="21" x14ac:dyDescent="0.5">
      <c r="B26" s="3" t="s">
        <v>73</v>
      </c>
      <c r="C26" s="50">
        <v>10</v>
      </c>
      <c r="D26" s="5"/>
      <c r="E26" s="5"/>
      <c r="F26" s="5"/>
      <c r="G26" s="6"/>
    </row>
    <row r="27" spans="1:15" x14ac:dyDescent="0.35">
      <c r="A27" s="89"/>
      <c r="B27" s="8"/>
      <c r="C27" s="90"/>
      <c r="D27" s="90"/>
      <c r="E27" s="90"/>
      <c r="F27" s="90"/>
      <c r="G27" s="90"/>
      <c r="H27" s="89"/>
      <c r="I27" s="89"/>
      <c r="J27" s="89"/>
      <c r="K27" s="89"/>
      <c r="L27" s="89"/>
      <c r="M27" s="89"/>
      <c r="N27" s="89"/>
      <c r="O27" s="89"/>
    </row>
    <row r="28" spans="1:15" x14ac:dyDescent="0.35">
      <c r="A28" s="89"/>
      <c r="B28" s="10" t="s">
        <v>74</v>
      </c>
      <c r="C28" s="10" t="s">
        <v>75</v>
      </c>
      <c r="D28" s="10" t="s">
        <v>76</v>
      </c>
      <c r="E28" s="52" t="s">
        <v>77</v>
      </c>
      <c r="F28" s="10" t="s">
        <v>78</v>
      </c>
      <c r="G28" s="46" t="s">
        <v>7</v>
      </c>
      <c r="H28" s="89"/>
      <c r="I28" s="89"/>
      <c r="J28" s="89"/>
      <c r="K28" s="89"/>
      <c r="L28" s="89"/>
      <c r="M28" s="89"/>
      <c r="N28" s="89"/>
      <c r="O28" s="89"/>
    </row>
    <row r="29" spans="1:15" ht="29" x14ac:dyDescent="0.35">
      <c r="A29" s="89"/>
      <c r="B29" s="93"/>
      <c r="C29" s="11" t="s">
        <v>79</v>
      </c>
      <c r="D29" s="11" t="s">
        <v>80</v>
      </c>
      <c r="E29" s="11" t="s">
        <v>81</v>
      </c>
      <c r="F29" s="11" t="s">
        <v>82</v>
      </c>
      <c r="G29" s="57" t="s">
        <v>12</v>
      </c>
      <c r="H29" s="89"/>
      <c r="I29" s="89"/>
      <c r="J29" s="89"/>
      <c r="K29" s="89"/>
      <c r="L29" s="89"/>
      <c r="M29" s="89"/>
      <c r="N29" s="89"/>
      <c r="O29" s="89"/>
    </row>
    <row r="30" spans="1:15" x14ac:dyDescent="0.35">
      <c r="A30" s="89"/>
      <c r="B30" s="93"/>
      <c r="C30" s="11" t="s">
        <v>83</v>
      </c>
      <c r="D30" s="11" t="s">
        <v>83</v>
      </c>
      <c r="E30" s="11"/>
      <c r="F30" s="11" t="s">
        <v>84</v>
      </c>
      <c r="G30" s="57" t="s">
        <v>85</v>
      </c>
      <c r="H30" s="89"/>
      <c r="I30" s="89"/>
      <c r="J30" s="89"/>
      <c r="K30" s="89"/>
      <c r="L30" s="89"/>
      <c r="M30" s="89"/>
      <c r="N30" s="89"/>
      <c r="O30" s="89"/>
    </row>
    <row r="31" spans="1:15" x14ac:dyDescent="0.35">
      <c r="A31" s="89"/>
      <c r="B31" s="93"/>
      <c r="C31" s="11"/>
      <c r="D31" s="11"/>
      <c r="E31" s="11"/>
      <c r="F31" s="11"/>
      <c r="G31" s="57" t="s">
        <v>14</v>
      </c>
      <c r="H31" s="89"/>
      <c r="I31" s="89"/>
      <c r="J31" s="89"/>
      <c r="K31" s="94" t="s">
        <v>86</v>
      </c>
      <c r="L31" s="94" t="s">
        <v>4</v>
      </c>
      <c r="M31" s="94" t="s">
        <v>29</v>
      </c>
      <c r="N31" s="94" t="s">
        <v>87</v>
      </c>
      <c r="O31" s="94" t="s">
        <v>88</v>
      </c>
    </row>
    <row r="32" spans="1:15" x14ac:dyDescent="0.35">
      <c r="A32" s="89"/>
      <c r="B32" s="95"/>
      <c r="C32" s="12"/>
      <c r="D32" s="12"/>
      <c r="E32" s="12"/>
      <c r="F32" s="12"/>
      <c r="G32" s="58" t="s">
        <v>15</v>
      </c>
      <c r="H32" s="89"/>
      <c r="I32" s="89"/>
      <c r="J32" s="89" t="str">
        <f>B33</f>
        <v>Kock 1</v>
      </c>
      <c r="K32" s="94">
        <f t="shared" ref="K32:N42" si="0">C33</f>
        <v>7.5</v>
      </c>
      <c r="L32" s="94">
        <f t="shared" si="0"/>
        <v>8</v>
      </c>
      <c r="M32" s="94">
        <f t="shared" si="0"/>
        <v>7.5</v>
      </c>
      <c r="N32" s="94">
        <f t="shared" si="0"/>
        <v>7.5</v>
      </c>
      <c r="O32" s="94"/>
    </row>
    <row r="33" spans="2:15" x14ac:dyDescent="0.35">
      <c r="B33" s="12" t="s">
        <v>89</v>
      </c>
      <c r="C33" s="63">
        <v>7.5</v>
      </c>
      <c r="D33" s="63">
        <v>8</v>
      </c>
      <c r="E33" s="63">
        <v>7.5</v>
      </c>
      <c r="F33" s="63">
        <v>7.5</v>
      </c>
      <c r="G33" s="59"/>
      <c r="H33" s="89"/>
      <c r="I33" s="89"/>
      <c r="J33" s="89" t="str">
        <f t="shared" ref="J33:J42" si="1">B34</f>
        <v>Kock2</v>
      </c>
      <c r="K33" s="94">
        <f t="shared" si="0"/>
        <v>0</v>
      </c>
      <c r="L33" s="94">
        <f t="shared" si="0"/>
        <v>0</v>
      </c>
      <c r="M33" s="94">
        <f t="shared" si="0"/>
        <v>0</v>
      </c>
      <c r="N33" s="94">
        <f t="shared" si="0"/>
        <v>0</v>
      </c>
      <c r="O33" s="94"/>
    </row>
    <row r="34" spans="2:15" x14ac:dyDescent="0.35">
      <c r="B34" s="11" t="s">
        <v>172</v>
      </c>
      <c r="C34" s="64"/>
      <c r="D34" s="64"/>
      <c r="E34" s="64"/>
      <c r="F34" s="64"/>
      <c r="G34" s="14"/>
      <c r="H34" s="89"/>
      <c r="I34" s="89"/>
      <c r="J34" s="89" t="str">
        <f t="shared" si="1"/>
        <v>Kock 3</v>
      </c>
      <c r="K34" s="94">
        <f t="shared" si="0"/>
        <v>6</v>
      </c>
      <c r="L34" s="94">
        <f t="shared" si="0"/>
        <v>5</v>
      </c>
      <c r="M34" s="94">
        <f t="shared" si="0"/>
        <v>6</v>
      </c>
      <c r="N34" s="94">
        <f t="shared" si="0"/>
        <v>6</v>
      </c>
      <c r="O34" s="94"/>
    </row>
    <row r="35" spans="2:15" x14ac:dyDescent="0.35">
      <c r="B35" s="11" t="s">
        <v>91</v>
      </c>
      <c r="C35" s="64">
        <v>6</v>
      </c>
      <c r="D35" s="64">
        <v>5</v>
      </c>
      <c r="E35" s="64">
        <v>6</v>
      </c>
      <c r="F35" s="64">
        <v>6</v>
      </c>
      <c r="G35" s="14"/>
      <c r="H35" s="89"/>
      <c r="I35" s="89"/>
      <c r="J35" s="89" t="str">
        <f t="shared" si="1"/>
        <v>Kock 4</v>
      </c>
      <c r="K35" s="94">
        <f t="shared" si="0"/>
        <v>8</v>
      </c>
      <c r="L35" s="94">
        <f t="shared" si="0"/>
        <v>7.5</v>
      </c>
      <c r="M35" s="94">
        <f t="shared" si="0"/>
        <v>8</v>
      </c>
      <c r="N35" s="94">
        <f t="shared" si="0"/>
        <v>7</v>
      </c>
      <c r="O35" s="94"/>
    </row>
    <row r="36" spans="2:15" x14ac:dyDescent="0.35">
      <c r="B36" s="11" t="s">
        <v>92</v>
      </c>
      <c r="C36" s="64">
        <v>8</v>
      </c>
      <c r="D36" s="64">
        <v>7.5</v>
      </c>
      <c r="E36" s="64">
        <v>8</v>
      </c>
      <c r="F36" s="64">
        <v>7</v>
      </c>
      <c r="G36" s="14"/>
      <c r="H36" s="89"/>
      <c r="I36" s="89"/>
      <c r="J36" s="89" t="str">
        <f t="shared" si="1"/>
        <v>Kock 5</v>
      </c>
      <c r="K36" s="94">
        <f t="shared" si="0"/>
        <v>7</v>
      </c>
      <c r="L36" s="94">
        <f t="shared" si="0"/>
        <v>8</v>
      </c>
      <c r="M36" s="94">
        <f t="shared" si="0"/>
        <v>9</v>
      </c>
      <c r="N36" s="94">
        <f t="shared" si="0"/>
        <v>9</v>
      </c>
      <c r="O36" s="94"/>
    </row>
    <row r="37" spans="2:15" x14ac:dyDescent="0.35">
      <c r="B37" s="11" t="s">
        <v>93</v>
      </c>
      <c r="C37" s="64">
        <v>7</v>
      </c>
      <c r="D37" s="64">
        <v>8</v>
      </c>
      <c r="E37" s="64">
        <v>9</v>
      </c>
      <c r="F37" s="64">
        <v>9</v>
      </c>
      <c r="G37" s="14"/>
      <c r="H37" s="89"/>
      <c r="I37" s="89"/>
      <c r="J37" s="89" t="str">
        <f t="shared" si="1"/>
        <v>Kock 6</v>
      </c>
      <c r="K37" s="94">
        <f t="shared" si="0"/>
        <v>3</v>
      </c>
      <c r="L37" s="94">
        <f t="shared" si="0"/>
        <v>2</v>
      </c>
      <c r="M37" s="94">
        <f t="shared" si="0"/>
        <v>2</v>
      </c>
      <c r="N37" s="94">
        <f t="shared" si="0"/>
        <v>2</v>
      </c>
      <c r="O37" s="94"/>
    </row>
    <row r="38" spans="2:15" x14ac:dyDescent="0.35">
      <c r="B38" s="11" t="s">
        <v>94</v>
      </c>
      <c r="C38" s="64">
        <v>3</v>
      </c>
      <c r="D38" s="64">
        <v>2</v>
      </c>
      <c r="E38" s="64">
        <v>2</v>
      </c>
      <c r="F38" s="64">
        <v>2</v>
      </c>
      <c r="G38" s="14"/>
      <c r="H38" s="89"/>
      <c r="I38" s="89"/>
      <c r="J38" s="89" t="str">
        <f t="shared" si="1"/>
        <v>Kock 7</v>
      </c>
      <c r="K38" s="94">
        <f t="shared" si="0"/>
        <v>4</v>
      </c>
      <c r="L38" s="94">
        <f t="shared" si="0"/>
        <v>5</v>
      </c>
      <c r="M38" s="94">
        <f t="shared" si="0"/>
        <v>4</v>
      </c>
      <c r="N38" s="94">
        <f t="shared" si="0"/>
        <v>5</v>
      </c>
      <c r="O38" s="94"/>
    </row>
    <row r="39" spans="2:15" x14ac:dyDescent="0.35">
      <c r="B39" s="11" t="s">
        <v>95</v>
      </c>
      <c r="C39" s="64">
        <v>4</v>
      </c>
      <c r="D39" s="64">
        <v>5</v>
      </c>
      <c r="E39" s="64">
        <v>4</v>
      </c>
      <c r="F39" s="64">
        <v>5</v>
      </c>
      <c r="G39" s="14"/>
      <c r="H39" s="89"/>
      <c r="I39" s="89"/>
      <c r="J39" s="89" t="str">
        <f t="shared" si="1"/>
        <v>Kock 8</v>
      </c>
      <c r="K39" s="94">
        <f t="shared" si="0"/>
        <v>6</v>
      </c>
      <c r="L39" s="94">
        <f t="shared" si="0"/>
        <v>9</v>
      </c>
      <c r="M39" s="94">
        <f t="shared" si="0"/>
        <v>9</v>
      </c>
      <c r="N39" s="94">
        <f t="shared" si="0"/>
        <v>7.5</v>
      </c>
      <c r="O39" s="94"/>
    </row>
    <row r="40" spans="2:15" x14ac:dyDescent="0.35">
      <c r="B40" s="11" t="s">
        <v>96</v>
      </c>
      <c r="C40" s="64">
        <v>6</v>
      </c>
      <c r="D40" s="64">
        <v>9</v>
      </c>
      <c r="E40" s="64">
        <v>9</v>
      </c>
      <c r="F40" s="64">
        <v>7.5</v>
      </c>
      <c r="G40" s="14"/>
      <c r="H40" s="89"/>
      <c r="I40" s="89"/>
      <c r="J40" s="89" t="str">
        <f t="shared" si="1"/>
        <v>Kock 9</v>
      </c>
      <c r="K40" s="94">
        <f t="shared" si="0"/>
        <v>9.5</v>
      </c>
      <c r="L40" s="94">
        <f t="shared" si="0"/>
        <v>9.5</v>
      </c>
      <c r="M40" s="94">
        <f t="shared" si="0"/>
        <v>10</v>
      </c>
      <c r="N40" s="94">
        <f t="shared" si="0"/>
        <v>10</v>
      </c>
      <c r="O40" s="94"/>
    </row>
    <row r="41" spans="2:15" x14ac:dyDescent="0.35">
      <c r="B41" s="11" t="s">
        <v>97</v>
      </c>
      <c r="C41" s="64">
        <v>9.5</v>
      </c>
      <c r="D41" s="64">
        <v>9.5</v>
      </c>
      <c r="E41" s="64">
        <v>10</v>
      </c>
      <c r="F41" s="64">
        <v>10</v>
      </c>
      <c r="G41" s="14"/>
      <c r="H41" s="89"/>
      <c r="I41" s="89"/>
      <c r="J41" s="89" t="str">
        <f t="shared" si="1"/>
        <v>Kock 10</v>
      </c>
      <c r="K41" s="94">
        <f t="shared" si="0"/>
        <v>5</v>
      </c>
      <c r="L41" s="94">
        <f t="shared" si="0"/>
        <v>5.5</v>
      </c>
      <c r="M41" s="94">
        <f t="shared" si="0"/>
        <v>4</v>
      </c>
      <c r="N41" s="94">
        <f t="shared" si="0"/>
        <v>6</v>
      </c>
      <c r="O41" s="94"/>
    </row>
    <row r="42" spans="2:15" x14ac:dyDescent="0.35">
      <c r="B42" s="11" t="s">
        <v>98</v>
      </c>
      <c r="C42" s="64">
        <v>5</v>
      </c>
      <c r="D42" s="64">
        <v>5.5</v>
      </c>
      <c r="E42" s="64">
        <v>4</v>
      </c>
      <c r="F42" s="64">
        <v>6</v>
      </c>
      <c r="G42" s="14"/>
      <c r="H42" s="89"/>
      <c r="I42" s="89"/>
      <c r="J42" s="89" t="str">
        <f t="shared" si="1"/>
        <v>Kock 11</v>
      </c>
      <c r="K42" s="94">
        <f t="shared" si="0"/>
        <v>8</v>
      </c>
      <c r="L42" s="94">
        <f t="shared" si="0"/>
        <v>8</v>
      </c>
      <c r="M42" s="94">
        <f t="shared" si="0"/>
        <v>8</v>
      </c>
      <c r="N42" s="94">
        <f t="shared" si="0"/>
        <v>9</v>
      </c>
      <c r="O42" s="94"/>
    </row>
    <row r="43" spans="2:15" x14ac:dyDescent="0.35">
      <c r="B43" s="11" t="s">
        <v>99</v>
      </c>
      <c r="C43" s="64">
        <v>8</v>
      </c>
      <c r="D43" s="64">
        <v>8</v>
      </c>
      <c r="E43" s="64">
        <v>8</v>
      </c>
      <c r="F43" s="64">
        <v>9</v>
      </c>
      <c r="G43" s="14"/>
      <c r="H43" s="89"/>
      <c r="I43" s="89"/>
      <c r="J43" s="89" t="s">
        <v>173</v>
      </c>
      <c r="K43" s="94" t="e">
        <f>#REF!</f>
        <v>#REF!</v>
      </c>
      <c r="L43" s="94" t="e">
        <f>#REF!</f>
        <v>#REF!</v>
      </c>
      <c r="M43" s="94" t="e">
        <f>#REF!</f>
        <v>#REF!</v>
      </c>
      <c r="N43" s="94" t="e">
        <f>#REF!</f>
        <v>#REF!</v>
      </c>
      <c r="O43" s="94"/>
    </row>
    <row r="44" spans="2:15" x14ac:dyDescent="0.35">
      <c r="B44" s="11" t="s">
        <v>100</v>
      </c>
      <c r="C44" s="14">
        <f>SUM(C33:C43)</f>
        <v>64</v>
      </c>
      <c r="D44" s="14">
        <f>SUM(D33:D43)</f>
        <v>67.5</v>
      </c>
      <c r="E44" s="14">
        <f>SUM(E33:E43)</f>
        <v>67.5</v>
      </c>
      <c r="F44" s="14">
        <f>SUM(F33:F43)*2</f>
        <v>138</v>
      </c>
      <c r="G44" s="61">
        <f>SUM(C44:F44)/C26</f>
        <v>33.700000000000003</v>
      </c>
      <c r="H44" s="89"/>
      <c r="I44" s="89"/>
      <c r="J44" s="89"/>
      <c r="K44" s="89"/>
      <c r="L44" s="89"/>
      <c r="M44" s="89"/>
      <c r="N44" s="89"/>
      <c r="O44" s="89"/>
    </row>
    <row r="45" spans="2:15" x14ac:dyDescent="0.35">
      <c r="B45" s="15" t="s">
        <v>101</v>
      </c>
      <c r="C45" s="16">
        <f>C44/C26</f>
        <v>6.4</v>
      </c>
      <c r="D45" s="16">
        <f>D44/C26</f>
        <v>6.75</v>
      </c>
      <c r="E45" s="16">
        <f>E44/C26</f>
        <v>6.75</v>
      </c>
      <c r="F45" s="16">
        <f>F44/C26</f>
        <v>13.8</v>
      </c>
      <c r="G45" s="62">
        <f>SUM(C45:F45)</f>
        <v>33.700000000000003</v>
      </c>
      <c r="H45" s="89"/>
      <c r="I45" s="89"/>
      <c r="J45" s="89"/>
      <c r="K45" s="89"/>
      <c r="L45" s="89"/>
      <c r="M45" s="89"/>
      <c r="N45" s="89"/>
      <c r="O45" s="89"/>
    </row>
    <row r="47" spans="2:15" x14ac:dyDescent="0.35">
      <c r="B47" s="73"/>
      <c r="C47" s="73"/>
      <c r="D47" s="73"/>
      <c r="E47" s="73"/>
      <c r="F47" s="73"/>
      <c r="G47" s="73"/>
      <c r="H47" s="89"/>
      <c r="I47" s="89"/>
      <c r="J47" s="89"/>
      <c r="K47" s="89"/>
      <c r="L47" s="89"/>
      <c r="M47" s="89"/>
      <c r="N47" s="89"/>
      <c r="O47" s="89"/>
    </row>
    <row r="48" spans="2:15" x14ac:dyDescent="0.35">
      <c r="B48" s="73"/>
      <c r="C48" s="73"/>
      <c r="D48" s="73"/>
      <c r="E48" s="73"/>
      <c r="F48" s="73"/>
      <c r="G48" s="73"/>
      <c r="H48" s="89"/>
      <c r="I48" s="89"/>
      <c r="J48" s="89"/>
      <c r="K48" s="89"/>
      <c r="L48" s="89"/>
      <c r="M48" s="89"/>
      <c r="N48" s="89"/>
      <c r="O48" s="89"/>
    </row>
    <row r="49" spans="2:8" ht="21" x14ac:dyDescent="0.5">
      <c r="B49" s="72" t="s">
        <v>102</v>
      </c>
      <c r="C49" s="72"/>
      <c r="D49" s="73"/>
      <c r="E49" s="73"/>
      <c r="F49" s="73"/>
      <c r="G49" s="72" t="s">
        <v>103</v>
      </c>
      <c r="H49" s="89"/>
    </row>
    <row r="50" spans="2:8" ht="21" x14ac:dyDescent="0.5">
      <c r="B50" s="72" t="s">
        <v>70</v>
      </c>
      <c r="C50" s="74" t="s">
        <v>331</v>
      </c>
      <c r="D50" s="75"/>
      <c r="E50" s="75"/>
      <c r="F50" s="75"/>
      <c r="G50" s="72" t="s">
        <v>105</v>
      </c>
      <c r="H50" s="4" t="s">
        <v>332</v>
      </c>
    </row>
    <row r="51" spans="2:8" ht="21" x14ac:dyDescent="0.5">
      <c r="B51" s="72" t="s">
        <v>107</v>
      </c>
      <c r="C51" s="75" t="s">
        <v>333</v>
      </c>
      <c r="D51" s="75"/>
      <c r="E51" s="75"/>
      <c r="F51" s="75"/>
      <c r="G51" s="75"/>
      <c r="H51" s="4" t="s">
        <v>334</v>
      </c>
    </row>
    <row r="52" spans="2:8" ht="21" x14ac:dyDescent="0.5">
      <c r="B52" s="72" t="s">
        <v>110</v>
      </c>
      <c r="C52" s="74" t="s">
        <v>227</v>
      </c>
      <c r="D52" s="75"/>
      <c r="E52" s="75"/>
      <c r="F52" s="75"/>
      <c r="G52" s="75"/>
      <c r="H52" s="4" t="s">
        <v>335</v>
      </c>
    </row>
    <row r="53" spans="2:8" ht="21" x14ac:dyDescent="0.5">
      <c r="B53" s="72" t="s">
        <v>114</v>
      </c>
      <c r="C53" s="75" t="s">
        <v>115</v>
      </c>
      <c r="D53" s="75"/>
      <c r="E53" s="75"/>
      <c r="F53" s="75"/>
      <c r="G53" s="75"/>
      <c r="H53" s="4"/>
    </row>
    <row r="54" spans="2:8" ht="21" x14ac:dyDescent="0.5">
      <c r="B54" s="72" t="s">
        <v>118</v>
      </c>
      <c r="C54" s="75" t="s">
        <v>119</v>
      </c>
      <c r="D54" s="75"/>
      <c r="E54" s="75"/>
      <c r="F54" s="75"/>
      <c r="G54" s="72" t="s">
        <v>116</v>
      </c>
      <c r="H54" s="4" t="s">
        <v>336</v>
      </c>
    </row>
    <row r="55" spans="2:8" ht="21" x14ac:dyDescent="0.5">
      <c r="B55" s="72" t="s">
        <v>155</v>
      </c>
      <c r="C55" s="75" t="s">
        <v>122</v>
      </c>
      <c r="D55" s="75"/>
      <c r="E55" s="75"/>
      <c r="F55" s="75"/>
      <c r="G55" s="75"/>
      <c r="H55" s="4" t="s">
        <v>337</v>
      </c>
    </row>
    <row r="56" spans="2:8" ht="21" x14ac:dyDescent="0.5">
      <c r="B56" s="72" t="s">
        <v>124</v>
      </c>
      <c r="C56" s="75" t="s">
        <v>125</v>
      </c>
      <c r="D56" s="75"/>
      <c r="E56" s="75"/>
      <c r="F56" s="75"/>
      <c r="G56" s="75"/>
      <c r="H56" s="4" t="s">
        <v>338</v>
      </c>
    </row>
    <row r="57" spans="2:8" ht="21" x14ac:dyDescent="0.5">
      <c r="B57" s="72" t="s">
        <v>128</v>
      </c>
      <c r="C57" s="75" t="s">
        <v>339</v>
      </c>
      <c r="D57" s="75"/>
      <c r="E57" s="75"/>
      <c r="F57" s="75"/>
      <c r="G57" s="72" t="s">
        <v>126</v>
      </c>
      <c r="H57" s="4" t="s">
        <v>340</v>
      </c>
    </row>
    <row r="58" spans="2:8" ht="21" x14ac:dyDescent="0.5">
      <c r="B58" s="72" t="s">
        <v>131</v>
      </c>
      <c r="C58" s="75" t="s">
        <v>160</v>
      </c>
      <c r="D58" s="75"/>
      <c r="E58" s="75"/>
      <c r="F58" s="75"/>
      <c r="G58" s="75"/>
      <c r="H58" s="4" t="s">
        <v>341</v>
      </c>
    </row>
    <row r="59" spans="2:8" ht="21" x14ac:dyDescent="0.5">
      <c r="B59" s="72" t="s">
        <v>134</v>
      </c>
      <c r="C59" s="75" t="s">
        <v>125</v>
      </c>
      <c r="D59" s="75"/>
      <c r="E59" s="75"/>
      <c r="F59" s="75"/>
      <c r="G59" s="75"/>
      <c r="H59" s="4" t="s">
        <v>342</v>
      </c>
    </row>
    <row r="60" spans="2:8" ht="21" x14ac:dyDescent="0.5">
      <c r="B60" s="72" t="s">
        <v>137</v>
      </c>
      <c r="C60" s="75" t="s">
        <v>343</v>
      </c>
      <c r="D60" s="75"/>
      <c r="E60" s="75"/>
      <c r="F60" s="75"/>
      <c r="G60" s="72" t="s">
        <v>135</v>
      </c>
      <c r="H60" s="4" t="s">
        <v>344</v>
      </c>
    </row>
    <row r="61" spans="2:8" ht="21" x14ac:dyDescent="0.5">
      <c r="B61" s="72" t="s">
        <v>140</v>
      </c>
      <c r="C61" s="75" t="s">
        <v>125</v>
      </c>
      <c r="D61" s="75"/>
      <c r="E61" s="75"/>
      <c r="F61" s="75"/>
      <c r="G61" s="75"/>
      <c r="H61" s="4" t="s">
        <v>345</v>
      </c>
    </row>
    <row r="62" spans="2:8" ht="21" x14ac:dyDescent="0.5">
      <c r="B62" s="72"/>
      <c r="C62" s="75"/>
      <c r="D62" s="75"/>
      <c r="E62" s="75"/>
      <c r="F62" s="75"/>
      <c r="G62" s="75"/>
      <c r="H62" s="4" t="s">
        <v>346</v>
      </c>
    </row>
    <row r="63" spans="2:8" ht="21" x14ac:dyDescent="0.5">
      <c r="B63" s="72" t="s">
        <v>143</v>
      </c>
      <c r="C63" s="75" t="s">
        <v>347</v>
      </c>
      <c r="D63" s="75"/>
      <c r="E63" s="75"/>
      <c r="F63" s="75"/>
      <c r="G63" s="75"/>
      <c r="H63" s="4" t="s">
        <v>348</v>
      </c>
    </row>
    <row r="64" spans="2:8" ht="21" x14ac:dyDescent="0.5">
      <c r="B64" s="75"/>
      <c r="C64" s="4" t="s">
        <v>349</v>
      </c>
      <c r="D64" s="75"/>
      <c r="E64" s="75"/>
      <c r="F64" s="75"/>
      <c r="G64" s="72"/>
      <c r="H64" s="89"/>
    </row>
    <row r="65" spans="2:9" ht="18.649999999999999" customHeight="1" x14ac:dyDescent="0.5">
      <c r="B65" s="75"/>
      <c r="C65" s="75" t="s">
        <v>350</v>
      </c>
      <c r="D65" s="75"/>
      <c r="E65" s="75"/>
      <c r="F65" s="75"/>
      <c r="G65" s="75"/>
      <c r="H65" s="89"/>
      <c r="I65" s="89"/>
    </row>
    <row r="66" spans="2:9" ht="18.649999999999999" customHeight="1" x14ac:dyDescent="0.5">
      <c r="B66" s="90"/>
      <c r="C66" s="75" t="s">
        <v>351</v>
      </c>
      <c r="D66" s="89"/>
      <c r="E66" s="89"/>
      <c r="F66" s="89"/>
      <c r="G66" s="89"/>
      <c r="H66" s="89"/>
      <c r="I66" s="89"/>
    </row>
    <row r="67" spans="2:9" ht="21" x14ac:dyDescent="0.5">
      <c r="B67" s="90"/>
      <c r="C67" s="5" t="s">
        <v>352</v>
      </c>
      <c r="D67" s="89"/>
      <c r="E67" s="89"/>
      <c r="F67" s="89"/>
      <c r="G67" s="89"/>
      <c r="H67" s="89"/>
      <c r="I67" s="89"/>
    </row>
    <row r="68" spans="2:9" ht="21" x14ac:dyDescent="0.5">
      <c r="B68" s="90"/>
      <c r="C68" s="5" t="s">
        <v>353</v>
      </c>
      <c r="D68" s="89"/>
      <c r="E68" s="89"/>
      <c r="F68" s="89"/>
      <c r="G68" s="89"/>
      <c r="H68" s="89"/>
      <c r="I68" s="89"/>
    </row>
    <row r="69" spans="2:9" ht="21" x14ac:dyDescent="0.5">
      <c r="B69" s="90"/>
      <c r="C69" s="5" t="s">
        <v>354</v>
      </c>
      <c r="D69" s="89"/>
      <c r="E69" s="89"/>
      <c r="F69" s="89"/>
      <c r="G69" s="89"/>
      <c r="H69" s="89"/>
      <c r="I69" s="89"/>
    </row>
    <row r="70" spans="2:9" x14ac:dyDescent="0.35">
      <c r="B70" s="90"/>
      <c r="C70" s="90"/>
      <c r="D70" s="89"/>
      <c r="E70" s="89"/>
      <c r="F70" s="89"/>
      <c r="G70" s="89"/>
      <c r="H70" s="89"/>
      <c r="I70" s="89"/>
    </row>
    <row r="71" spans="2:9" x14ac:dyDescent="0.35">
      <c r="B71" s="90"/>
      <c r="C71" s="90"/>
      <c r="D71" s="89"/>
      <c r="E71" s="89"/>
      <c r="F71" s="89"/>
      <c r="G71" s="89"/>
      <c r="H71" s="89"/>
      <c r="I71" s="89"/>
    </row>
    <row r="72" spans="2:9" x14ac:dyDescent="0.35">
      <c r="B72" s="90"/>
      <c r="C72" s="90"/>
      <c r="D72" s="89"/>
      <c r="E72" s="89"/>
      <c r="F72" s="89"/>
      <c r="G72" s="89"/>
      <c r="H72" s="89"/>
      <c r="I72" s="89"/>
    </row>
    <row r="73" spans="2:9" x14ac:dyDescent="0.35">
      <c r="B73" s="90"/>
      <c r="C73" s="90"/>
      <c r="D73" s="89"/>
      <c r="E73" s="89"/>
      <c r="F73" s="89"/>
      <c r="G73" s="89"/>
      <c r="H73" s="89"/>
      <c r="I73" s="89"/>
    </row>
    <row r="74" spans="2:9" x14ac:dyDescent="0.35">
      <c r="B74" s="90"/>
      <c r="C74" s="90"/>
      <c r="D74" s="89"/>
      <c r="E74" s="89"/>
      <c r="F74" s="89"/>
      <c r="G74" s="89"/>
      <c r="H74" s="89"/>
      <c r="I74" s="89"/>
    </row>
    <row r="75" spans="2:9" x14ac:dyDescent="0.35">
      <c r="B75" s="90"/>
      <c r="C75" s="90"/>
      <c r="D75" s="89"/>
      <c r="E75" s="89"/>
      <c r="F75" s="89"/>
      <c r="G75" s="89"/>
      <c r="H75" s="89"/>
      <c r="I75" s="89"/>
    </row>
    <row r="76" spans="2:9" x14ac:dyDescent="0.35">
      <c r="B76" s="6"/>
      <c r="C76" s="23"/>
      <c r="D76" s="23"/>
      <c r="E76" s="23"/>
      <c r="F76" s="23"/>
      <c r="G76" s="6"/>
      <c r="H76" s="90"/>
      <c r="I76" s="90"/>
    </row>
    <row r="77" spans="2:9" x14ac:dyDescent="0.35">
      <c r="B77" s="6"/>
      <c r="C77" s="23"/>
      <c r="D77" s="23"/>
      <c r="E77" s="23"/>
      <c r="F77" s="23"/>
      <c r="G77" s="6"/>
      <c r="H77" s="90"/>
      <c r="I77" s="90"/>
    </row>
    <row r="78" spans="2:9" x14ac:dyDescent="0.35">
      <c r="B78" s="6"/>
      <c r="C78" s="6"/>
      <c r="D78" s="6"/>
      <c r="E78" s="6"/>
      <c r="F78" s="6"/>
      <c r="G78" s="6"/>
      <c r="H78" s="90"/>
      <c r="I78" s="90"/>
    </row>
    <row r="79" spans="2:9" x14ac:dyDescent="0.35">
      <c r="B79" s="6"/>
      <c r="C79" s="6"/>
      <c r="D79" s="6"/>
      <c r="E79" s="6"/>
      <c r="F79" s="6"/>
      <c r="G79" s="6"/>
      <c r="H79" s="90"/>
      <c r="I79" s="90"/>
    </row>
    <row r="80" spans="2:9" x14ac:dyDescent="0.35">
      <c r="B80" s="6"/>
      <c r="C80" s="22"/>
      <c r="D80" s="22"/>
      <c r="E80" s="22"/>
      <c r="F80" s="22"/>
      <c r="G80" s="22"/>
      <c r="H80" s="90"/>
      <c r="I80" s="90"/>
    </row>
    <row r="81" spans="2:9" x14ac:dyDescent="0.35">
      <c r="B81" s="6"/>
      <c r="C81" s="6"/>
      <c r="D81" s="6"/>
      <c r="E81" s="6"/>
      <c r="F81" s="6"/>
      <c r="G81" s="6"/>
      <c r="H81" s="90"/>
      <c r="I81" s="90"/>
    </row>
    <row r="82" spans="2:9" ht="23.5" customHeight="1" x14ac:dyDescent="0.35">
      <c r="B82" s="17"/>
      <c r="C82" s="17"/>
      <c r="D82" s="17"/>
      <c r="E82" s="17"/>
      <c r="F82" s="17"/>
      <c r="G82" s="17"/>
      <c r="H82" s="90"/>
      <c r="I82" s="90"/>
    </row>
    <row r="83" spans="2:9" ht="23.5" customHeight="1" x14ac:dyDescent="0.35">
      <c r="B83" s="17"/>
      <c r="C83" s="17"/>
      <c r="D83" s="17"/>
      <c r="E83" s="17"/>
      <c r="F83" s="17"/>
      <c r="G83" s="17"/>
      <c r="H83" s="90"/>
      <c r="I83" s="90"/>
    </row>
    <row r="84" spans="2:9" ht="33.65" customHeight="1" x14ac:dyDescent="0.35">
      <c r="B84" s="17"/>
      <c r="C84" s="17"/>
      <c r="D84" s="17"/>
      <c r="E84" s="17"/>
      <c r="F84" s="17"/>
      <c r="G84" s="17"/>
      <c r="H84" s="90"/>
      <c r="I84" s="90"/>
    </row>
    <row r="85" spans="2:9" x14ac:dyDescent="0.35">
      <c r="B85" s="8"/>
      <c r="C85" s="6"/>
      <c r="D85" s="6"/>
      <c r="E85" s="6"/>
      <c r="F85" s="6"/>
      <c r="G85" s="6"/>
      <c r="H85" s="90"/>
      <c r="I85" s="90"/>
    </row>
    <row r="86" spans="2:9" x14ac:dyDescent="0.35">
      <c r="B86" s="6"/>
      <c r="C86" s="6"/>
      <c r="D86" s="6"/>
      <c r="E86" s="6"/>
      <c r="F86" s="6"/>
      <c r="G86" s="6"/>
      <c r="H86" s="90"/>
      <c r="I86" s="90"/>
    </row>
    <row r="87" spans="2:9" x14ac:dyDescent="0.35">
      <c r="B87" s="6"/>
      <c r="C87" s="6"/>
      <c r="D87" s="6"/>
      <c r="E87" s="6"/>
      <c r="F87" s="6"/>
      <c r="G87" s="6"/>
      <c r="H87" s="90"/>
      <c r="I87" s="90"/>
    </row>
    <row r="88" spans="2:9" x14ac:dyDescent="0.35">
      <c r="B88" s="6"/>
      <c r="C88" s="24"/>
      <c r="D88" s="24"/>
      <c r="E88" s="24"/>
      <c r="F88" s="24"/>
      <c r="G88" s="6"/>
      <c r="H88" s="90"/>
      <c r="I88" s="90"/>
    </row>
    <row r="89" spans="2:9" x14ac:dyDescent="0.35">
      <c r="B89" s="6"/>
      <c r="C89" s="6"/>
      <c r="D89" s="6"/>
      <c r="E89" s="6"/>
      <c r="F89" s="6"/>
      <c r="G89" s="6"/>
      <c r="H89" s="90"/>
      <c r="I89" s="90"/>
    </row>
    <row r="90" spans="2:9" x14ac:dyDescent="0.35">
      <c r="B90" s="6"/>
      <c r="C90" s="6"/>
      <c r="D90" s="6"/>
      <c r="E90" s="6"/>
      <c r="F90" s="6"/>
      <c r="G90" s="6"/>
      <c r="H90" s="90"/>
      <c r="I90" s="90"/>
    </row>
    <row r="91" spans="2:9" x14ac:dyDescent="0.35">
      <c r="B91" s="6"/>
      <c r="C91" s="6"/>
      <c r="D91" s="6"/>
      <c r="E91" s="6"/>
      <c r="F91" s="6"/>
      <c r="G91" s="6"/>
      <c r="H91" s="90"/>
      <c r="I91" s="90"/>
    </row>
    <row r="92" spans="2:9" x14ac:dyDescent="0.35">
      <c r="B92" s="6"/>
      <c r="C92" s="24"/>
      <c r="D92" s="24"/>
      <c r="E92" s="24"/>
      <c r="F92" s="24"/>
      <c r="G92" s="6"/>
      <c r="H92" s="90"/>
      <c r="I92" s="90"/>
    </row>
    <row r="93" spans="2:9" x14ac:dyDescent="0.35">
      <c r="B93" s="6"/>
      <c r="C93" s="24"/>
      <c r="D93" s="24"/>
      <c r="E93" s="24"/>
      <c r="F93" s="24"/>
      <c r="G93" s="6"/>
      <c r="H93" s="90"/>
      <c r="I93" s="90"/>
    </row>
    <row r="94" spans="2:9" x14ac:dyDescent="0.35">
      <c r="B94" s="6"/>
      <c r="C94" s="6"/>
      <c r="D94" s="6"/>
      <c r="E94" s="6"/>
      <c r="F94" s="6"/>
      <c r="G94" s="6"/>
      <c r="H94" s="90"/>
      <c r="I94" s="90"/>
    </row>
    <row r="95" spans="2:9" x14ac:dyDescent="0.35">
      <c r="B95" s="6"/>
      <c r="C95" s="6"/>
      <c r="D95" s="6"/>
      <c r="E95" s="6"/>
      <c r="F95" s="6"/>
      <c r="G95" s="6"/>
      <c r="H95" s="90"/>
      <c r="I95" s="90"/>
    </row>
    <row r="96" spans="2:9" x14ac:dyDescent="0.35">
      <c r="B96" s="6"/>
      <c r="C96" s="6"/>
      <c r="D96" s="6"/>
      <c r="E96" s="6"/>
      <c r="F96" s="6"/>
      <c r="G96" s="6"/>
      <c r="H96" s="90"/>
      <c r="I96" s="90"/>
    </row>
    <row r="97" spans="2:9" x14ac:dyDescent="0.35">
      <c r="B97" s="6"/>
      <c r="C97" s="6"/>
      <c r="D97" s="6"/>
      <c r="E97" s="6"/>
      <c r="F97" s="6"/>
      <c r="G97" s="6"/>
      <c r="H97" s="90"/>
      <c r="I97" s="90"/>
    </row>
    <row r="98" spans="2:9" x14ac:dyDescent="0.35">
      <c r="B98" s="6"/>
      <c r="C98" s="22"/>
      <c r="D98" s="22"/>
      <c r="E98" s="22"/>
      <c r="F98" s="22"/>
      <c r="G98" s="22"/>
      <c r="H98" s="90"/>
      <c r="I98" s="90"/>
    </row>
    <row r="99" spans="2:9" x14ac:dyDescent="0.35">
      <c r="B99" s="6"/>
      <c r="C99" s="6"/>
      <c r="D99" s="6"/>
      <c r="E99" s="6"/>
      <c r="F99" s="6"/>
      <c r="G99" s="6"/>
      <c r="H99" s="90"/>
      <c r="I99" s="90"/>
    </row>
    <row r="100" spans="2:9" x14ac:dyDescent="0.35">
      <c r="B100" s="6"/>
      <c r="C100" s="6"/>
      <c r="D100" s="6"/>
      <c r="E100" s="6"/>
      <c r="F100" s="6"/>
      <c r="G100" s="6"/>
      <c r="H100" s="90"/>
      <c r="I100" s="90"/>
    </row>
    <row r="101" spans="2:9" x14ac:dyDescent="0.35">
      <c r="B101" s="6"/>
      <c r="C101" s="6"/>
      <c r="D101" s="6"/>
      <c r="E101" s="6"/>
      <c r="F101" s="6"/>
      <c r="G101" s="6"/>
      <c r="H101" s="90"/>
      <c r="I101" s="90"/>
    </row>
    <row r="102" spans="2:9" x14ac:dyDescent="0.35">
      <c r="B102" s="8"/>
      <c r="C102" s="6"/>
      <c r="D102" s="6"/>
      <c r="E102" s="6"/>
      <c r="F102" s="6"/>
      <c r="G102" s="6"/>
      <c r="H102" s="90"/>
      <c r="I102" s="90"/>
    </row>
    <row r="103" spans="2:9" x14ac:dyDescent="0.35">
      <c r="B103" s="6"/>
      <c r="C103" s="6"/>
      <c r="D103" s="6"/>
      <c r="E103" s="6"/>
      <c r="F103" s="6"/>
      <c r="G103" s="6"/>
      <c r="H103" s="90"/>
      <c r="I103" s="90"/>
    </row>
    <row r="104" spans="2:9" x14ac:dyDescent="0.35">
      <c r="B104" s="6"/>
      <c r="C104" s="6"/>
      <c r="D104" s="6"/>
      <c r="E104" s="6"/>
      <c r="F104" s="6"/>
      <c r="G104" s="6"/>
      <c r="H104" s="90"/>
      <c r="I104" s="90"/>
    </row>
    <row r="105" spans="2:9" x14ac:dyDescent="0.35">
      <c r="B105" s="6"/>
      <c r="C105" s="6"/>
      <c r="D105" s="6"/>
      <c r="E105" s="6"/>
      <c r="F105" s="6"/>
      <c r="G105" s="6"/>
      <c r="H105" s="90"/>
      <c r="I105" s="90"/>
    </row>
    <row r="106" spans="2:9" x14ac:dyDescent="0.35">
      <c r="B106" s="6"/>
      <c r="C106" s="6"/>
      <c r="D106" s="6"/>
      <c r="E106" s="6"/>
      <c r="F106" s="6"/>
      <c r="G106" s="6"/>
      <c r="H106" s="90"/>
      <c r="I106" s="90"/>
    </row>
    <row r="107" spans="2:9" x14ac:dyDescent="0.35">
      <c r="B107" s="6"/>
      <c r="C107" s="6"/>
      <c r="D107" s="6"/>
      <c r="E107" s="6"/>
      <c r="F107" s="6"/>
      <c r="G107" s="6"/>
      <c r="H107" s="90"/>
      <c r="I107" s="90"/>
    </row>
    <row r="108" spans="2:9" x14ac:dyDescent="0.35">
      <c r="B108" s="6"/>
      <c r="C108" s="6"/>
      <c r="D108" s="6"/>
      <c r="E108" s="6"/>
      <c r="F108" s="6"/>
      <c r="G108" s="6"/>
      <c r="H108" s="90"/>
      <c r="I108" s="90"/>
    </row>
    <row r="109" spans="2:9" x14ac:dyDescent="0.35">
      <c r="B109" s="6"/>
      <c r="C109" s="24"/>
      <c r="D109" s="24"/>
      <c r="E109" s="24"/>
      <c r="F109" s="24"/>
      <c r="G109" s="6"/>
      <c r="H109" s="90"/>
      <c r="I109" s="90"/>
    </row>
    <row r="110" spans="2:9" x14ac:dyDescent="0.35">
      <c r="B110" s="6"/>
      <c r="C110" s="24"/>
      <c r="D110" s="24"/>
      <c r="E110" s="24"/>
      <c r="F110" s="24"/>
      <c r="G110" s="6"/>
      <c r="H110" s="90"/>
      <c r="I110" s="90"/>
    </row>
    <row r="111" spans="2:9" x14ac:dyDescent="0.35">
      <c r="B111" s="6"/>
      <c r="C111" s="6"/>
      <c r="D111" s="6"/>
      <c r="E111" s="6"/>
      <c r="F111" s="6"/>
      <c r="G111" s="6"/>
      <c r="H111" s="90"/>
      <c r="I111" s="90"/>
    </row>
    <row r="112" spans="2:9" x14ac:dyDescent="0.35">
      <c r="B112" s="6"/>
      <c r="C112" s="6"/>
      <c r="D112" s="6"/>
      <c r="E112" s="6"/>
      <c r="F112" s="6"/>
      <c r="G112" s="6"/>
      <c r="H112" s="90"/>
      <c r="I112" s="90"/>
    </row>
    <row r="113" spans="2:9" x14ac:dyDescent="0.35">
      <c r="B113" s="6"/>
      <c r="C113" s="6"/>
      <c r="D113" s="6"/>
      <c r="E113" s="6"/>
      <c r="F113" s="6"/>
      <c r="G113" s="6"/>
      <c r="H113" s="90"/>
      <c r="I113" s="90"/>
    </row>
    <row r="114" spans="2:9" x14ac:dyDescent="0.35">
      <c r="B114" s="6"/>
      <c r="C114" s="6"/>
      <c r="D114" s="6"/>
      <c r="E114" s="6"/>
      <c r="F114" s="6"/>
      <c r="G114" s="6"/>
      <c r="H114" s="90"/>
      <c r="I114" s="90"/>
    </row>
    <row r="115" spans="2:9" x14ac:dyDescent="0.35">
      <c r="B115" s="6"/>
      <c r="C115" s="22"/>
      <c r="D115" s="6"/>
      <c r="E115" s="22"/>
      <c r="F115" s="22"/>
      <c r="G115" s="6"/>
      <c r="H115" s="90"/>
      <c r="I115" s="90"/>
    </row>
    <row r="116" spans="2:9" x14ac:dyDescent="0.35">
      <c r="B116" s="6"/>
      <c r="C116" s="6"/>
      <c r="D116" s="6"/>
      <c r="E116" s="6"/>
      <c r="F116" s="6"/>
      <c r="G116" s="6"/>
      <c r="H116" s="90"/>
      <c r="I116" s="90"/>
    </row>
    <row r="117" spans="2:9" x14ac:dyDescent="0.35">
      <c r="B117" s="6"/>
      <c r="C117" s="6"/>
      <c r="D117" s="6"/>
      <c r="E117" s="6"/>
      <c r="F117" s="6"/>
      <c r="G117" s="6"/>
      <c r="H117" s="90"/>
      <c r="I117" s="90"/>
    </row>
    <row r="118" spans="2:9" x14ac:dyDescent="0.35">
      <c r="B118" s="9"/>
      <c r="C118" s="9"/>
      <c r="D118" s="9"/>
      <c r="E118" s="9"/>
      <c r="F118" s="9"/>
      <c r="G118" s="9"/>
      <c r="H118" s="89"/>
      <c r="I118" s="89"/>
    </row>
    <row r="119" spans="2:9" x14ac:dyDescent="0.35">
      <c r="B119" s="9"/>
      <c r="C119" s="9"/>
      <c r="D119" s="9"/>
      <c r="E119" s="9"/>
      <c r="F119" s="9"/>
      <c r="G119" s="9"/>
      <c r="H119" s="89"/>
      <c r="I119" s="89"/>
    </row>
  </sheetData>
  <conditionalFormatting sqref="C33">
    <cfRule type="cellIs" dxfId="12" priority="13" operator="greaterThan">
      <formula>10</formula>
    </cfRule>
  </conditionalFormatting>
  <conditionalFormatting sqref="C33:F43">
    <cfRule type="cellIs" dxfId="11" priority="7" operator="lessThan">
      <formula>1</formula>
    </cfRule>
    <cfRule type="cellIs" dxfId="10" priority="10" operator="lessThan">
      <formula>1</formula>
    </cfRule>
    <cfRule type="cellIs" dxfId="9" priority="11" operator="lessThan">
      <formula>1</formula>
    </cfRule>
    <cfRule type="cellIs" dxfId="8" priority="12" operator="greaterThan">
      <formula>10</formula>
    </cfRule>
  </conditionalFormatting>
  <conditionalFormatting sqref="C26">
    <cfRule type="cellIs" dxfId="7" priority="8" operator="lessThan">
      <formula>1</formula>
    </cfRule>
    <cfRule type="cellIs" dxfId="6" priority="9" operator="lessThan">
      <formula>1</formula>
    </cfRule>
  </conditionalFormatting>
  <conditionalFormatting sqref="G29">
    <cfRule type="cellIs" dxfId="5" priority="5" operator="lessThan">
      <formula>1</formula>
    </cfRule>
    <cfRule type="cellIs" dxfId="4" priority="6" operator="lessThan">
      <formula>1</formula>
    </cfRule>
  </conditionalFormatting>
  <conditionalFormatting sqref="G30">
    <cfRule type="cellIs" dxfId="3" priority="3" operator="lessThan">
      <formula>1</formula>
    </cfRule>
    <cfRule type="cellIs" dxfId="2" priority="4" operator="lessThan">
      <formula>1</formula>
    </cfRule>
  </conditionalFormatting>
  <conditionalFormatting sqref="G31">
    <cfRule type="cellIs" dxfId="1" priority="1" operator="lessThan">
      <formula>1</formula>
    </cfRule>
    <cfRule type="cellIs" dxfId="0" priority="2" operator="lessThan">
      <formula>1</formula>
    </cfRule>
  </conditionalFormatting>
  <pageMargins left="0.25" right="0.25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O130"/>
  <sheetViews>
    <sheetView topLeftCell="F34" workbookViewId="0">
      <selection activeCell="H57" sqref="H57"/>
    </sheetView>
  </sheetViews>
  <sheetFormatPr defaultColWidth="8.81640625" defaultRowHeight="15.5" x14ac:dyDescent="0.35"/>
  <cols>
    <col min="1" max="1" width="4.26953125" style="1" customWidth="1"/>
    <col min="2" max="2" width="22" style="1" customWidth="1"/>
    <col min="3" max="3" width="11.453125" style="1" customWidth="1"/>
    <col min="4" max="4" width="11.1796875" style="1" customWidth="1"/>
    <col min="5" max="5" width="12.453125" style="1" customWidth="1"/>
    <col min="6" max="6" width="13" style="1" customWidth="1"/>
    <col min="7" max="7" width="27" style="1" customWidth="1"/>
    <col min="8" max="8" width="8.26953125" style="1" customWidth="1"/>
    <col min="9" max="10" width="8.81640625" style="1"/>
    <col min="11" max="13" width="13.453125" style="1" bestFit="1" customWidth="1"/>
    <col min="14" max="16384" width="8.81640625" style="1"/>
  </cols>
  <sheetData>
    <row r="5" spans="2:6" ht="21" x14ac:dyDescent="0.5">
      <c r="B5" s="2" t="s">
        <v>38</v>
      </c>
      <c r="C5" s="67">
        <v>1</v>
      </c>
      <c r="D5" s="67"/>
      <c r="E5" s="89"/>
      <c r="F5" s="89"/>
    </row>
    <row r="6" spans="2:6" ht="21" x14ac:dyDescent="0.5">
      <c r="B6" s="3" t="s">
        <v>39</v>
      </c>
      <c r="C6" s="67" t="s">
        <v>40</v>
      </c>
      <c r="D6" s="79"/>
      <c r="E6" s="5"/>
      <c r="F6" s="5"/>
    </row>
    <row r="7" spans="2:6" ht="21" x14ac:dyDescent="0.5">
      <c r="B7" s="3" t="s">
        <v>41</v>
      </c>
      <c r="C7" s="67" t="s">
        <v>42</v>
      </c>
      <c r="D7" s="67"/>
      <c r="E7" s="5"/>
      <c r="F7" s="5"/>
    </row>
    <row r="8" spans="2:6" ht="21" x14ac:dyDescent="0.5">
      <c r="B8" s="3" t="s">
        <v>43</v>
      </c>
      <c r="C8" s="67" t="s">
        <v>44</v>
      </c>
      <c r="D8" s="67"/>
      <c r="E8" s="5"/>
      <c r="F8" s="5"/>
    </row>
    <row r="9" spans="2:6" ht="21" x14ac:dyDescent="0.5">
      <c r="B9" s="3" t="s">
        <v>45</v>
      </c>
      <c r="C9" s="67" t="s">
        <v>46</v>
      </c>
      <c r="D9" s="67"/>
      <c r="E9" s="5"/>
      <c r="F9" s="5"/>
    </row>
    <row r="10" spans="2:6" ht="21" x14ac:dyDescent="0.5">
      <c r="B10" s="3" t="s">
        <v>47</v>
      </c>
      <c r="C10" s="67" t="s">
        <v>48</v>
      </c>
      <c r="D10" s="67"/>
      <c r="E10" s="5"/>
      <c r="F10" s="5"/>
    </row>
    <row r="11" spans="2:6" ht="21" x14ac:dyDescent="0.5">
      <c r="B11" s="3" t="s">
        <v>49</v>
      </c>
      <c r="C11" s="67" t="s">
        <v>50</v>
      </c>
      <c r="D11" s="67"/>
      <c r="E11" s="5"/>
      <c r="F11" s="5"/>
    </row>
    <row r="12" spans="2:6" ht="21" x14ac:dyDescent="0.5">
      <c r="B12" s="3" t="s">
        <v>51</v>
      </c>
      <c r="C12" s="67" t="s">
        <v>52</v>
      </c>
      <c r="D12" s="67"/>
      <c r="E12" s="5"/>
      <c r="F12" s="5"/>
    </row>
    <row r="13" spans="2:6" ht="21" x14ac:dyDescent="0.5">
      <c r="B13" s="3"/>
      <c r="C13" s="67" t="s">
        <v>53</v>
      </c>
      <c r="D13" s="67"/>
      <c r="E13" s="5"/>
      <c r="F13" s="5"/>
    </row>
    <row r="14" spans="2:6" ht="21" x14ac:dyDescent="0.5">
      <c r="B14" s="3" t="s">
        <v>54</v>
      </c>
      <c r="C14" s="67" t="s">
        <v>55</v>
      </c>
      <c r="D14" s="67"/>
      <c r="E14" s="5"/>
      <c r="F14" s="5"/>
    </row>
    <row r="15" spans="2:6" ht="21" x14ac:dyDescent="0.5">
      <c r="B15" s="3" t="s">
        <v>56</v>
      </c>
      <c r="C15" s="67">
        <v>210515</v>
      </c>
      <c r="D15" s="67"/>
      <c r="E15" s="5"/>
      <c r="F15" s="5"/>
    </row>
    <row r="16" spans="2:6" ht="21" x14ac:dyDescent="0.5">
      <c r="B16" s="3" t="s">
        <v>57</v>
      </c>
      <c r="C16" s="67" t="s">
        <v>58</v>
      </c>
      <c r="D16" s="70"/>
      <c r="E16" s="5"/>
      <c r="F16" s="5"/>
    </row>
    <row r="17" spans="2:15" ht="21" x14ac:dyDescent="0.5">
      <c r="B17" s="3" t="s">
        <v>59</v>
      </c>
      <c r="C17" s="67" t="s">
        <v>60</v>
      </c>
      <c r="D17" s="70"/>
      <c r="E17" s="5"/>
      <c r="F17" s="5"/>
      <c r="G17" s="89"/>
      <c r="H17" s="89"/>
      <c r="I17" s="89"/>
      <c r="J17" s="89"/>
      <c r="K17" s="89"/>
      <c r="L17" s="89"/>
      <c r="M17" s="89"/>
      <c r="N17" s="89"/>
      <c r="O17" s="89"/>
    </row>
    <row r="18" spans="2:15" ht="21" x14ac:dyDescent="0.5">
      <c r="B18" s="3" t="s">
        <v>61</v>
      </c>
      <c r="C18" s="67" t="s">
        <v>62</v>
      </c>
      <c r="D18" s="70"/>
      <c r="E18" s="5"/>
      <c r="F18" s="5"/>
      <c r="G18" s="89"/>
      <c r="H18" s="89"/>
      <c r="I18" s="89"/>
      <c r="J18" s="89"/>
      <c r="K18" s="89"/>
      <c r="L18" s="89"/>
      <c r="M18" s="89"/>
      <c r="N18" s="89"/>
      <c r="O18" s="89"/>
    </row>
    <row r="19" spans="2:15" ht="21" x14ac:dyDescent="0.5">
      <c r="B19" s="3" t="s">
        <v>63</v>
      </c>
      <c r="C19" s="67" t="s">
        <v>64</v>
      </c>
      <c r="D19" s="70"/>
      <c r="E19" s="5"/>
      <c r="F19" s="5"/>
      <c r="G19" s="89"/>
      <c r="H19" s="89"/>
      <c r="I19" s="89"/>
      <c r="J19" s="89"/>
      <c r="K19" s="89"/>
      <c r="L19" s="89"/>
      <c r="M19" s="89"/>
      <c r="N19" s="89"/>
      <c r="O19" s="89"/>
    </row>
    <row r="20" spans="2:15" ht="21" x14ac:dyDescent="0.5">
      <c r="B20" s="3" t="s">
        <v>65</v>
      </c>
      <c r="C20" s="67" t="s">
        <v>66</v>
      </c>
      <c r="D20" s="70"/>
      <c r="E20" s="5"/>
      <c r="F20" s="5"/>
      <c r="G20" s="89"/>
      <c r="H20" s="89"/>
      <c r="I20" s="89"/>
      <c r="J20" s="89"/>
      <c r="K20" s="89"/>
      <c r="L20" s="89"/>
      <c r="M20" s="89"/>
      <c r="N20" s="89"/>
      <c r="O20" s="89"/>
    </row>
    <row r="21" spans="2:15" ht="21" x14ac:dyDescent="0.5">
      <c r="B21" s="3" t="s">
        <v>67</v>
      </c>
      <c r="C21" s="67" t="s">
        <v>68</v>
      </c>
      <c r="D21" s="74"/>
      <c r="E21" s="5"/>
      <c r="F21" s="5"/>
      <c r="G21" s="89"/>
      <c r="H21" s="89"/>
      <c r="I21" s="89"/>
      <c r="J21" s="89"/>
      <c r="K21" s="89"/>
      <c r="L21" s="89"/>
      <c r="M21" s="89"/>
      <c r="N21" s="89"/>
      <c r="O21" s="89"/>
    </row>
    <row r="22" spans="2:15" ht="21" x14ac:dyDescent="0.5">
      <c r="B22" s="3" t="s">
        <v>41</v>
      </c>
      <c r="C22" s="67" t="s">
        <v>69</v>
      </c>
      <c r="D22" s="70"/>
      <c r="E22" s="5"/>
      <c r="F22" s="5"/>
      <c r="G22" s="89"/>
      <c r="H22" s="89"/>
      <c r="I22" s="89"/>
      <c r="J22" s="89"/>
      <c r="K22" s="89"/>
      <c r="L22" s="89"/>
      <c r="M22" s="89"/>
      <c r="N22" s="89"/>
      <c r="O22" s="89"/>
    </row>
    <row r="23" spans="2:15" ht="21" x14ac:dyDescent="0.5">
      <c r="B23" s="3" t="s">
        <v>70</v>
      </c>
      <c r="C23" s="67" t="s">
        <v>71</v>
      </c>
      <c r="D23" s="70"/>
      <c r="E23" s="5"/>
      <c r="F23" s="5"/>
      <c r="G23" s="89"/>
      <c r="H23" s="89"/>
      <c r="I23" s="89"/>
      <c r="J23" s="89"/>
      <c r="K23" s="89"/>
      <c r="L23" s="89"/>
      <c r="M23" s="89"/>
      <c r="N23" s="89"/>
      <c r="O23" s="89"/>
    </row>
    <row r="24" spans="2:15" s="7" customFormat="1" ht="22" customHeight="1" x14ac:dyDescent="0.5">
      <c r="B24" s="3" t="s">
        <v>72</v>
      </c>
      <c r="C24" s="67">
        <v>210517</v>
      </c>
      <c r="D24" s="70"/>
      <c r="E24" s="5"/>
      <c r="F24" s="5"/>
      <c r="G24" s="6"/>
    </row>
    <row r="25" spans="2:15" s="7" customFormat="1" ht="15" customHeight="1" x14ac:dyDescent="0.5">
      <c r="B25" s="3"/>
      <c r="C25" s="67"/>
      <c r="D25" s="5"/>
      <c r="E25" s="5"/>
      <c r="F25" s="5"/>
      <c r="G25" s="6"/>
    </row>
    <row r="26" spans="2:15" s="7" customFormat="1" ht="21" x14ac:dyDescent="0.5">
      <c r="B26" s="3" t="s">
        <v>73</v>
      </c>
      <c r="C26" s="50">
        <v>11</v>
      </c>
      <c r="D26" s="5"/>
      <c r="E26" s="5"/>
      <c r="F26" s="5"/>
      <c r="G26" s="6"/>
    </row>
    <row r="27" spans="2:15" x14ac:dyDescent="0.35">
      <c r="B27" s="8"/>
      <c r="C27" s="90"/>
      <c r="D27" s="90"/>
      <c r="E27" s="90"/>
      <c r="F27" s="90"/>
      <c r="G27" s="90"/>
      <c r="H27" s="89"/>
      <c r="I27" s="89"/>
      <c r="J27" s="89"/>
      <c r="K27" s="89"/>
      <c r="L27" s="89"/>
      <c r="M27" s="89"/>
      <c r="N27" s="89"/>
      <c r="O27" s="89"/>
    </row>
    <row r="28" spans="2:15" x14ac:dyDescent="0.35">
      <c r="B28" s="10" t="s">
        <v>74</v>
      </c>
      <c r="C28" s="10" t="s">
        <v>75</v>
      </c>
      <c r="D28" s="10" t="s">
        <v>76</v>
      </c>
      <c r="E28" s="52" t="s">
        <v>77</v>
      </c>
      <c r="F28" s="10" t="s">
        <v>78</v>
      </c>
      <c r="G28" s="46" t="s">
        <v>7</v>
      </c>
      <c r="H28" s="89"/>
      <c r="I28" s="89"/>
      <c r="J28" s="89"/>
      <c r="K28" s="89"/>
      <c r="L28" s="89"/>
      <c r="M28" s="89"/>
      <c r="N28" s="89"/>
      <c r="O28" s="89"/>
    </row>
    <row r="29" spans="2:15" ht="29" x14ac:dyDescent="0.35">
      <c r="B29" s="93"/>
      <c r="C29" s="11" t="s">
        <v>79</v>
      </c>
      <c r="D29" s="11" t="s">
        <v>80</v>
      </c>
      <c r="E29" s="11" t="s">
        <v>81</v>
      </c>
      <c r="F29" s="11" t="s">
        <v>82</v>
      </c>
      <c r="G29" s="57" t="s">
        <v>12</v>
      </c>
      <c r="H29" s="89"/>
      <c r="I29" s="89"/>
      <c r="J29" s="89"/>
      <c r="K29" s="89"/>
      <c r="L29" s="89"/>
      <c r="M29" s="89"/>
      <c r="N29" s="89"/>
      <c r="O29" s="89"/>
    </row>
    <row r="30" spans="2:15" x14ac:dyDescent="0.35">
      <c r="B30" s="93"/>
      <c r="C30" s="11" t="s">
        <v>83</v>
      </c>
      <c r="D30" s="11" t="s">
        <v>83</v>
      </c>
      <c r="E30" s="11"/>
      <c r="F30" s="11" t="s">
        <v>84</v>
      </c>
      <c r="G30" s="57" t="s">
        <v>85</v>
      </c>
      <c r="H30" s="89"/>
      <c r="I30" s="89"/>
      <c r="J30" s="89"/>
      <c r="K30" s="89"/>
      <c r="L30" s="89"/>
      <c r="M30" s="89"/>
      <c r="N30" s="89"/>
      <c r="O30" s="89"/>
    </row>
    <row r="31" spans="2:15" x14ac:dyDescent="0.35">
      <c r="B31" s="93"/>
      <c r="C31" s="11"/>
      <c r="D31" s="11"/>
      <c r="E31" s="11"/>
      <c r="F31" s="11"/>
      <c r="G31" s="57" t="s">
        <v>14</v>
      </c>
      <c r="H31" s="89"/>
      <c r="I31" s="89"/>
      <c r="J31" s="89"/>
      <c r="K31" s="94" t="s">
        <v>86</v>
      </c>
      <c r="L31" s="94" t="s">
        <v>4</v>
      </c>
      <c r="M31" s="94" t="s">
        <v>29</v>
      </c>
      <c r="N31" s="94" t="s">
        <v>87</v>
      </c>
      <c r="O31" s="94" t="s">
        <v>88</v>
      </c>
    </row>
    <row r="32" spans="2:15" x14ac:dyDescent="0.35">
      <c r="B32" s="95"/>
      <c r="C32" s="12"/>
      <c r="D32" s="12"/>
      <c r="E32" s="12"/>
      <c r="F32" s="12"/>
      <c r="G32" s="58" t="s">
        <v>15</v>
      </c>
      <c r="H32" s="89"/>
      <c r="I32" s="89"/>
      <c r="J32" s="89" t="str">
        <f>B33</f>
        <v>Kock 1</v>
      </c>
      <c r="K32" s="94">
        <f t="shared" ref="K32:N37" si="0">C33</f>
        <v>7</v>
      </c>
      <c r="L32" s="94">
        <f t="shared" si="0"/>
        <v>8</v>
      </c>
      <c r="M32" s="94">
        <f t="shared" si="0"/>
        <v>7</v>
      </c>
      <c r="N32" s="94">
        <f t="shared" si="0"/>
        <v>7</v>
      </c>
      <c r="O32" s="94"/>
    </row>
    <row r="33" spans="2:15" x14ac:dyDescent="0.35">
      <c r="B33" s="12" t="s">
        <v>89</v>
      </c>
      <c r="C33" s="63">
        <v>7</v>
      </c>
      <c r="D33" s="63">
        <v>8</v>
      </c>
      <c r="E33" s="63">
        <v>7</v>
      </c>
      <c r="F33" s="63">
        <v>7</v>
      </c>
      <c r="G33" s="59"/>
      <c r="H33" s="89"/>
      <c r="I33" s="89"/>
      <c r="J33" s="89" t="str">
        <f t="shared" ref="J33:J37" si="1">B34</f>
        <v>Kock 2</v>
      </c>
      <c r="K33" s="94">
        <f t="shared" si="0"/>
        <v>8</v>
      </c>
      <c r="L33" s="94">
        <f t="shared" si="0"/>
        <v>6</v>
      </c>
      <c r="M33" s="94">
        <f t="shared" si="0"/>
        <v>4</v>
      </c>
      <c r="N33" s="94">
        <f t="shared" si="0"/>
        <v>7</v>
      </c>
      <c r="O33" s="94"/>
    </row>
    <row r="34" spans="2:15" x14ac:dyDescent="0.35">
      <c r="B34" s="11" t="s">
        <v>90</v>
      </c>
      <c r="C34" s="64">
        <v>8</v>
      </c>
      <c r="D34" s="64">
        <v>6</v>
      </c>
      <c r="E34" s="64">
        <v>4</v>
      </c>
      <c r="F34" s="64">
        <v>7</v>
      </c>
      <c r="G34" s="14"/>
      <c r="H34" s="89"/>
      <c r="I34" s="89"/>
      <c r="J34" s="89" t="str">
        <f t="shared" si="1"/>
        <v>Kock 3</v>
      </c>
      <c r="K34" s="94">
        <f t="shared" si="0"/>
        <v>6</v>
      </c>
      <c r="L34" s="94">
        <f t="shared" si="0"/>
        <v>6</v>
      </c>
      <c r="M34" s="94">
        <f t="shared" si="0"/>
        <v>6</v>
      </c>
      <c r="N34" s="94">
        <f t="shared" si="0"/>
        <v>5</v>
      </c>
      <c r="O34" s="94"/>
    </row>
    <row r="35" spans="2:15" x14ac:dyDescent="0.35">
      <c r="B35" s="11" t="s">
        <v>91</v>
      </c>
      <c r="C35" s="64">
        <v>6</v>
      </c>
      <c r="D35" s="64">
        <v>6</v>
      </c>
      <c r="E35" s="64">
        <v>6</v>
      </c>
      <c r="F35" s="64">
        <v>5</v>
      </c>
      <c r="G35" s="14"/>
      <c r="H35" s="89"/>
      <c r="I35" s="89"/>
      <c r="J35" s="89" t="str">
        <f t="shared" si="1"/>
        <v>Kock 4</v>
      </c>
      <c r="K35" s="94">
        <f t="shared" si="0"/>
        <v>7.5</v>
      </c>
      <c r="L35" s="94">
        <f t="shared" si="0"/>
        <v>7</v>
      </c>
      <c r="M35" s="94">
        <f t="shared" si="0"/>
        <v>8</v>
      </c>
      <c r="N35" s="94">
        <f t="shared" si="0"/>
        <v>7</v>
      </c>
      <c r="O35" s="94"/>
    </row>
    <row r="36" spans="2:15" x14ac:dyDescent="0.35">
      <c r="B36" s="11" t="s">
        <v>92</v>
      </c>
      <c r="C36" s="64">
        <v>7.5</v>
      </c>
      <c r="D36" s="64">
        <v>7</v>
      </c>
      <c r="E36" s="64">
        <v>8</v>
      </c>
      <c r="F36" s="64">
        <v>7</v>
      </c>
      <c r="G36" s="14"/>
      <c r="H36" s="89"/>
      <c r="I36" s="89"/>
      <c r="J36" s="89" t="str">
        <f t="shared" si="1"/>
        <v>Kock 5</v>
      </c>
      <c r="K36" s="94">
        <f t="shared" si="0"/>
        <v>7</v>
      </c>
      <c r="L36" s="94">
        <f t="shared" si="0"/>
        <v>6</v>
      </c>
      <c r="M36" s="94">
        <f t="shared" si="0"/>
        <v>8</v>
      </c>
      <c r="N36" s="94">
        <f t="shared" si="0"/>
        <v>8</v>
      </c>
      <c r="O36" s="94"/>
    </row>
    <row r="37" spans="2:15" x14ac:dyDescent="0.35">
      <c r="B37" s="11" t="s">
        <v>93</v>
      </c>
      <c r="C37" s="64">
        <v>7</v>
      </c>
      <c r="D37" s="64">
        <v>6</v>
      </c>
      <c r="E37" s="64">
        <v>8</v>
      </c>
      <c r="F37" s="64">
        <v>8</v>
      </c>
      <c r="G37" s="14"/>
      <c r="H37" s="89"/>
      <c r="I37" s="89"/>
      <c r="J37" s="89" t="str">
        <f t="shared" si="1"/>
        <v>Kock 6</v>
      </c>
      <c r="K37" s="94">
        <f t="shared" si="0"/>
        <v>6</v>
      </c>
      <c r="L37" s="94">
        <f t="shared" si="0"/>
        <v>6</v>
      </c>
      <c r="M37" s="94">
        <f t="shared" si="0"/>
        <v>5</v>
      </c>
      <c r="N37" s="94">
        <f t="shared" si="0"/>
        <v>6</v>
      </c>
      <c r="O37" s="94"/>
    </row>
    <row r="38" spans="2:15" ht="16" customHeight="1" x14ac:dyDescent="0.35">
      <c r="B38" s="11" t="s">
        <v>94</v>
      </c>
      <c r="C38" s="64">
        <v>6</v>
      </c>
      <c r="D38" s="64">
        <v>6</v>
      </c>
      <c r="E38" s="64">
        <v>5</v>
      </c>
      <c r="F38" s="64">
        <v>6</v>
      </c>
      <c r="G38" s="14"/>
      <c r="H38" s="89"/>
      <c r="I38" s="89"/>
      <c r="J38" s="89" t="e">
        <f>#REF!</f>
        <v>#REF!</v>
      </c>
      <c r="K38" s="94" t="e">
        <f>#REF!</f>
        <v>#REF!</v>
      </c>
      <c r="L38" s="94" t="e">
        <f>#REF!</f>
        <v>#REF!</v>
      </c>
      <c r="M38" s="94" t="e">
        <f>#REF!</f>
        <v>#REF!</v>
      </c>
      <c r="N38" s="94" t="e">
        <f>#REF!</f>
        <v>#REF!</v>
      </c>
      <c r="O38" s="94"/>
    </row>
    <row r="39" spans="2:15" ht="16" customHeight="1" x14ac:dyDescent="0.35">
      <c r="B39" s="11" t="s">
        <v>95</v>
      </c>
      <c r="C39" s="64">
        <v>7.5</v>
      </c>
      <c r="D39" s="64">
        <v>6.5</v>
      </c>
      <c r="E39" s="64">
        <v>5</v>
      </c>
      <c r="F39" s="64">
        <v>7</v>
      </c>
      <c r="G39" s="14"/>
      <c r="H39" s="89"/>
      <c r="I39" s="89"/>
      <c r="J39" s="89"/>
      <c r="K39" s="91"/>
      <c r="L39" s="91"/>
      <c r="M39" s="91"/>
      <c r="N39" s="91"/>
      <c r="O39" s="91"/>
    </row>
    <row r="40" spans="2:15" ht="16" customHeight="1" x14ac:dyDescent="0.35">
      <c r="B40" s="11" t="s">
        <v>96</v>
      </c>
      <c r="C40" s="64">
        <v>7.5</v>
      </c>
      <c r="D40" s="64">
        <v>7.5</v>
      </c>
      <c r="E40" s="64">
        <v>7</v>
      </c>
      <c r="F40" s="64">
        <v>7</v>
      </c>
      <c r="G40" s="14"/>
      <c r="H40" s="89"/>
      <c r="I40" s="89"/>
      <c r="J40" s="89"/>
      <c r="K40" s="91"/>
      <c r="L40" s="91"/>
      <c r="M40" s="91"/>
      <c r="N40" s="91"/>
      <c r="O40" s="91"/>
    </row>
    <row r="41" spans="2:15" x14ac:dyDescent="0.35">
      <c r="B41" s="11" t="s">
        <v>97</v>
      </c>
      <c r="C41" s="64">
        <v>7.5</v>
      </c>
      <c r="D41" s="64">
        <v>7</v>
      </c>
      <c r="E41" s="64">
        <v>8</v>
      </c>
      <c r="F41" s="64">
        <v>7.5</v>
      </c>
      <c r="G41" s="14"/>
      <c r="H41" s="89"/>
      <c r="I41" s="89"/>
      <c r="J41" s="89"/>
      <c r="K41" s="91"/>
      <c r="L41" s="91"/>
      <c r="M41" s="91"/>
      <c r="N41" s="91"/>
      <c r="O41" s="91"/>
    </row>
    <row r="42" spans="2:15" x14ac:dyDescent="0.35">
      <c r="B42" s="11" t="s">
        <v>98</v>
      </c>
      <c r="C42" s="64">
        <v>7</v>
      </c>
      <c r="D42" s="64">
        <v>7.5</v>
      </c>
      <c r="E42" s="64">
        <v>5.5</v>
      </c>
      <c r="F42" s="64">
        <v>7</v>
      </c>
      <c r="G42" s="14"/>
      <c r="H42" s="89"/>
      <c r="I42" s="89"/>
      <c r="J42" s="89"/>
      <c r="K42" s="91"/>
      <c r="L42" s="91"/>
      <c r="M42" s="91"/>
      <c r="N42" s="91"/>
      <c r="O42" s="91"/>
    </row>
    <row r="43" spans="2:15" x14ac:dyDescent="0.35">
      <c r="B43" s="11" t="s">
        <v>99</v>
      </c>
      <c r="C43" s="64">
        <v>7.5</v>
      </c>
      <c r="D43" s="64">
        <v>4</v>
      </c>
      <c r="E43" s="64">
        <v>3</v>
      </c>
      <c r="F43" s="64">
        <v>6</v>
      </c>
      <c r="G43" s="14"/>
      <c r="H43" s="89"/>
      <c r="I43" s="89"/>
      <c r="J43" s="89"/>
      <c r="K43" s="91"/>
      <c r="L43" s="91"/>
      <c r="M43" s="91"/>
      <c r="N43" s="91"/>
      <c r="O43" s="91"/>
    </row>
    <row r="44" spans="2:15" x14ac:dyDescent="0.35">
      <c r="B44" s="11" t="s">
        <v>100</v>
      </c>
      <c r="C44" s="14">
        <f>SUM(C33:C43)</f>
        <v>78.5</v>
      </c>
      <c r="D44" s="14">
        <f>SUM(D33:D43)</f>
        <v>71.5</v>
      </c>
      <c r="E44" s="14">
        <f>SUM(E33:E43)</f>
        <v>66.5</v>
      </c>
      <c r="F44" s="14">
        <f>SUM(F33:F43)*2</f>
        <v>149</v>
      </c>
      <c r="G44" s="61">
        <f>SUM(C44:F44)/C26</f>
        <v>33.227272727272727</v>
      </c>
      <c r="H44" s="89"/>
      <c r="I44" s="89"/>
      <c r="J44" s="89"/>
      <c r="K44" s="89"/>
      <c r="L44" s="89"/>
      <c r="M44" s="89"/>
      <c r="N44" s="89"/>
      <c r="O44" s="89"/>
    </row>
    <row r="45" spans="2:15" x14ac:dyDescent="0.35">
      <c r="B45" s="15" t="s">
        <v>101</v>
      </c>
      <c r="C45" s="16">
        <f>C44/C26</f>
        <v>7.1363636363636367</v>
      </c>
      <c r="D45" s="16">
        <f>D44/C26</f>
        <v>6.5</v>
      </c>
      <c r="E45" s="16">
        <f>E44/C26</f>
        <v>6.0454545454545459</v>
      </c>
      <c r="F45" s="16">
        <f>F44/C26</f>
        <v>13.545454545454545</v>
      </c>
      <c r="G45" s="62">
        <f>SUM(C45:F45)</f>
        <v>33.227272727272727</v>
      </c>
      <c r="H45" s="89"/>
      <c r="I45" s="89"/>
      <c r="J45" s="89"/>
      <c r="K45" s="89"/>
      <c r="L45" s="89"/>
      <c r="M45" s="89"/>
      <c r="N45" s="89"/>
      <c r="O45" s="89"/>
    </row>
    <row r="47" spans="2:15" ht="21" x14ac:dyDescent="0.5">
      <c r="B47" s="2" t="s">
        <v>102</v>
      </c>
      <c r="C47" s="89"/>
      <c r="D47" s="89"/>
      <c r="E47" s="89"/>
      <c r="F47" s="89"/>
      <c r="G47" s="2" t="s">
        <v>103</v>
      </c>
      <c r="H47" s="89"/>
      <c r="I47" s="89"/>
      <c r="J47" s="89"/>
      <c r="K47" s="89"/>
      <c r="L47" s="89"/>
      <c r="M47" s="89"/>
      <c r="N47" s="89"/>
      <c r="O47" s="89"/>
    </row>
    <row r="48" spans="2:15" ht="21" x14ac:dyDescent="0.5">
      <c r="B48" s="2" t="s">
        <v>70</v>
      </c>
      <c r="C48" s="5" t="s">
        <v>104</v>
      </c>
      <c r="D48" s="4"/>
      <c r="E48" s="4"/>
      <c r="F48" s="4"/>
      <c r="G48" s="2" t="s">
        <v>105</v>
      </c>
      <c r="H48" s="4" t="s">
        <v>106</v>
      </c>
      <c r="I48" s="89"/>
      <c r="J48" s="89"/>
      <c r="K48" s="89"/>
      <c r="L48" s="89"/>
      <c r="M48" s="89"/>
      <c r="N48" s="89"/>
      <c r="O48" s="89"/>
    </row>
    <row r="49" spans="2:8" ht="21" x14ac:dyDescent="0.5">
      <c r="B49" s="2" t="s">
        <v>107</v>
      </c>
      <c r="C49" s="4" t="s">
        <v>108</v>
      </c>
      <c r="D49" s="4"/>
      <c r="E49" s="4"/>
      <c r="F49" s="4"/>
      <c r="G49" s="4"/>
      <c r="H49" s="4" t="s">
        <v>109</v>
      </c>
    </row>
    <row r="50" spans="2:8" ht="21" x14ac:dyDescent="0.5">
      <c r="B50" s="2" t="s">
        <v>110</v>
      </c>
      <c r="C50" s="4" t="s">
        <v>111</v>
      </c>
      <c r="D50" s="4"/>
      <c r="E50" s="4"/>
      <c r="F50" s="4"/>
      <c r="G50" s="4"/>
      <c r="H50" s="4" t="s">
        <v>112</v>
      </c>
    </row>
    <row r="51" spans="2:8" ht="21" x14ac:dyDescent="0.5">
      <c r="B51" s="2"/>
      <c r="C51" s="4"/>
      <c r="D51" s="4"/>
      <c r="E51" s="4"/>
      <c r="F51" s="4"/>
      <c r="G51" s="4"/>
      <c r="H51" s="4" t="s">
        <v>113</v>
      </c>
    </row>
    <row r="52" spans="2:8" ht="21" x14ac:dyDescent="0.5">
      <c r="B52" s="2" t="s">
        <v>114</v>
      </c>
      <c r="C52" s="4" t="s">
        <v>115</v>
      </c>
      <c r="D52" s="4"/>
      <c r="E52" s="4"/>
      <c r="F52" s="4"/>
      <c r="G52" s="2" t="s">
        <v>116</v>
      </c>
      <c r="H52" s="4" t="s">
        <v>117</v>
      </c>
    </row>
    <row r="53" spans="2:8" ht="21" x14ac:dyDescent="0.5">
      <c r="B53" s="2" t="s">
        <v>118</v>
      </c>
      <c r="C53" s="4" t="s">
        <v>119</v>
      </c>
      <c r="D53" s="4"/>
      <c r="E53" s="4"/>
      <c r="F53" s="4"/>
      <c r="G53" s="4"/>
      <c r="H53" s="4" t="s">
        <v>120</v>
      </c>
    </row>
    <row r="54" spans="2:8" ht="21" x14ac:dyDescent="0.5">
      <c r="B54" s="2" t="s">
        <v>121</v>
      </c>
      <c r="C54" s="4" t="s">
        <v>122</v>
      </c>
      <c r="D54" s="4"/>
      <c r="E54" s="4"/>
      <c r="F54" s="4"/>
      <c r="G54" s="2"/>
      <c r="H54" s="4" t="s">
        <v>123</v>
      </c>
    </row>
    <row r="55" spans="2:8" ht="21" x14ac:dyDescent="0.5">
      <c r="B55" s="2" t="s">
        <v>124</v>
      </c>
      <c r="C55" s="4" t="s">
        <v>125</v>
      </c>
      <c r="D55" s="4"/>
      <c r="E55" s="4"/>
      <c r="F55" s="4"/>
      <c r="G55" s="2" t="s">
        <v>126</v>
      </c>
      <c r="H55" s="4" t="s">
        <v>127</v>
      </c>
    </row>
    <row r="56" spans="2:8" ht="21" x14ac:dyDescent="0.5">
      <c r="B56" s="2" t="s">
        <v>128</v>
      </c>
      <c r="C56" s="4" t="s">
        <v>129</v>
      </c>
      <c r="D56" s="4"/>
      <c r="E56" s="4"/>
      <c r="F56" s="4"/>
      <c r="G56" s="4"/>
      <c r="H56" s="4" t="s">
        <v>130</v>
      </c>
    </row>
    <row r="57" spans="2:8" ht="21" x14ac:dyDescent="0.5">
      <c r="B57" s="2" t="s">
        <v>131</v>
      </c>
      <c r="C57" s="4" t="s">
        <v>132</v>
      </c>
      <c r="D57" s="4"/>
      <c r="E57" s="4"/>
      <c r="F57" s="4"/>
      <c r="G57" s="4"/>
      <c r="H57" s="4" t="s">
        <v>133</v>
      </c>
    </row>
    <row r="58" spans="2:8" ht="21" x14ac:dyDescent="0.5">
      <c r="B58" s="2" t="s">
        <v>134</v>
      </c>
      <c r="C58" s="4" t="s">
        <v>125</v>
      </c>
      <c r="D58" s="4"/>
      <c r="E58" s="4"/>
      <c r="F58" s="4"/>
      <c r="G58" s="2" t="s">
        <v>135</v>
      </c>
      <c r="H58" s="4" t="s">
        <v>136</v>
      </c>
    </row>
    <row r="59" spans="2:8" ht="21" x14ac:dyDescent="0.5">
      <c r="B59" s="2" t="s">
        <v>137</v>
      </c>
      <c r="C59" s="4" t="s">
        <v>138</v>
      </c>
      <c r="D59" s="4"/>
      <c r="E59" s="4"/>
      <c r="F59" s="4"/>
      <c r="G59" s="4"/>
      <c r="H59" s="4" t="s">
        <v>139</v>
      </c>
    </row>
    <row r="60" spans="2:8" ht="21" x14ac:dyDescent="0.5">
      <c r="B60" s="2" t="s">
        <v>140</v>
      </c>
      <c r="C60" s="4" t="s">
        <v>125</v>
      </c>
      <c r="D60" s="89"/>
      <c r="E60" s="89"/>
      <c r="F60" s="89"/>
      <c r="G60" s="4"/>
      <c r="H60" s="4" t="s">
        <v>141</v>
      </c>
    </row>
    <row r="61" spans="2:8" ht="21" x14ac:dyDescent="0.5">
      <c r="B61" s="89"/>
      <c r="C61" s="89"/>
      <c r="D61" s="4"/>
      <c r="E61" s="4"/>
      <c r="F61" s="4"/>
      <c r="G61" s="4"/>
      <c r="H61" s="4" t="s">
        <v>142</v>
      </c>
    </row>
    <row r="62" spans="2:8" ht="21" x14ac:dyDescent="0.5">
      <c r="B62" s="2" t="s">
        <v>143</v>
      </c>
      <c r="C62" s="4" t="s">
        <v>144</v>
      </c>
      <c r="D62" s="5"/>
      <c r="E62" s="5"/>
      <c r="F62" s="5"/>
      <c r="G62" s="4"/>
      <c r="H62" s="4"/>
    </row>
    <row r="63" spans="2:8" ht="21" x14ac:dyDescent="0.5">
      <c r="B63" s="4"/>
      <c r="C63" s="5" t="s">
        <v>145</v>
      </c>
      <c r="D63" s="5"/>
      <c r="E63" s="5"/>
      <c r="F63" s="5"/>
      <c r="G63" s="2"/>
      <c r="H63" s="4"/>
    </row>
    <row r="64" spans="2:8" ht="21" x14ac:dyDescent="0.5">
      <c r="B64" s="4"/>
      <c r="C64" s="4" t="s">
        <v>146</v>
      </c>
      <c r="D64" s="89"/>
      <c r="E64" s="89"/>
      <c r="F64" s="89"/>
      <c r="G64" s="2"/>
      <c r="H64" s="4"/>
    </row>
    <row r="65" spans="2:8" ht="21" x14ac:dyDescent="0.5">
      <c r="B65" s="81"/>
      <c r="C65" s="89"/>
      <c r="D65" s="89"/>
      <c r="E65" s="89"/>
      <c r="F65" s="89"/>
      <c r="G65" s="89"/>
      <c r="H65" s="4"/>
    </row>
    <row r="66" spans="2:8" ht="21" x14ac:dyDescent="0.5">
      <c r="B66" s="5"/>
      <c r="C66" s="5" t="s">
        <v>147</v>
      </c>
      <c r="D66" s="3"/>
      <c r="E66" s="3"/>
      <c r="F66" s="3"/>
      <c r="G66" s="90"/>
      <c r="H66" s="4"/>
    </row>
    <row r="67" spans="2:8" ht="21" x14ac:dyDescent="0.5">
      <c r="B67" s="82"/>
      <c r="C67" s="5"/>
      <c r="D67" s="5"/>
      <c r="E67" s="5"/>
      <c r="F67" s="5"/>
      <c r="G67" s="89"/>
      <c r="H67" s="89"/>
    </row>
    <row r="68" spans="2:8" ht="21" x14ac:dyDescent="0.5">
      <c r="B68" s="3"/>
      <c r="C68" s="5"/>
      <c r="D68" s="4"/>
      <c r="E68" s="4"/>
      <c r="F68" s="4"/>
      <c r="G68" s="90"/>
      <c r="H68" s="89"/>
    </row>
    <row r="69" spans="2:8" ht="21" x14ac:dyDescent="0.5">
      <c r="B69" s="5"/>
      <c r="C69" s="90"/>
      <c r="D69" s="89"/>
      <c r="E69" s="89"/>
      <c r="F69" s="89"/>
      <c r="G69" s="18"/>
      <c r="H69" s="89"/>
    </row>
    <row r="70" spans="2:8" ht="21" x14ac:dyDescent="0.5">
      <c r="B70" s="20"/>
      <c r="C70" s="89"/>
      <c r="D70" s="4"/>
      <c r="E70" s="4"/>
      <c r="F70" s="4"/>
      <c r="G70" s="90"/>
      <c r="H70" s="89"/>
    </row>
    <row r="71" spans="2:8" x14ac:dyDescent="0.35">
      <c r="B71" s="19"/>
      <c r="C71" s="89"/>
      <c r="D71" s="89"/>
      <c r="E71" s="89"/>
      <c r="F71" s="89"/>
      <c r="G71" s="89"/>
      <c r="H71" s="89"/>
    </row>
    <row r="72" spans="2:8" x14ac:dyDescent="0.35">
      <c r="B72" s="90"/>
      <c r="C72" s="90"/>
      <c r="D72" s="89"/>
      <c r="E72" s="89"/>
      <c r="F72" s="89"/>
      <c r="G72" s="89"/>
      <c r="H72" s="89"/>
    </row>
    <row r="73" spans="2:8" ht="18.649999999999999" customHeight="1" x14ac:dyDescent="0.35">
      <c r="B73" s="90"/>
      <c r="C73" s="90"/>
      <c r="D73" s="89"/>
      <c r="E73" s="89"/>
      <c r="F73" s="89"/>
      <c r="G73" s="89"/>
      <c r="H73" s="89"/>
    </row>
    <row r="74" spans="2:8" ht="18.649999999999999" customHeight="1" x14ac:dyDescent="0.35">
      <c r="B74" s="90"/>
      <c r="C74" s="90"/>
      <c r="D74" s="89"/>
      <c r="E74" s="89"/>
      <c r="F74" s="89"/>
      <c r="G74" s="89"/>
      <c r="H74" s="89"/>
    </row>
    <row r="75" spans="2:8" x14ac:dyDescent="0.35">
      <c r="B75" s="90"/>
      <c r="C75" s="90"/>
      <c r="D75" s="89"/>
      <c r="E75" s="89"/>
      <c r="F75" s="89"/>
      <c r="G75" s="89"/>
      <c r="H75" s="89"/>
    </row>
    <row r="76" spans="2:8" x14ac:dyDescent="0.35">
      <c r="B76" s="90"/>
      <c r="C76" s="90"/>
      <c r="D76" s="89"/>
      <c r="E76" s="89"/>
      <c r="F76" s="89"/>
      <c r="G76" s="89"/>
      <c r="H76" s="89"/>
    </row>
    <row r="77" spans="2:8" x14ac:dyDescent="0.35">
      <c r="B77" s="90"/>
      <c r="C77" s="90"/>
      <c r="D77" s="89"/>
      <c r="E77" s="89"/>
      <c r="F77" s="89"/>
      <c r="G77" s="89"/>
      <c r="H77" s="89"/>
    </row>
    <row r="78" spans="2:8" x14ac:dyDescent="0.35">
      <c r="B78" s="90"/>
      <c r="C78" s="90"/>
      <c r="D78" s="89"/>
      <c r="E78" s="89"/>
      <c r="F78" s="89"/>
      <c r="G78" s="89"/>
      <c r="H78" s="89"/>
    </row>
    <row r="79" spans="2:8" x14ac:dyDescent="0.35">
      <c r="B79" s="90"/>
      <c r="C79" s="90"/>
      <c r="D79" s="89"/>
      <c r="E79" s="89"/>
      <c r="F79" s="89"/>
      <c r="G79" s="89"/>
      <c r="H79" s="89"/>
    </row>
    <row r="80" spans="2:8" x14ac:dyDescent="0.35">
      <c r="B80" s="90"/>
      <c r="C80" s="90"/>
      <c r="D80" s="89"/>
      <c r="E80" s="89"/>
      <c r="F80" s="89"/>
      <c r="G80" s="89"/>
      <c r="H80" s="89"/>
    </row>
    <row r="81" spans="2:9" x14ac:dyDescent="0.35">
      <c r="B81" s="90"/>
      <c r="C81" s="90"/>
      <c r="D81" s="89"/>
      <c r="E81" s="89"/>
      <c r="F81" s="89"/>
      <c r="G81" s="89"/>
      <c r="H81" s="89"/>
      <c r="I81" s="89"/>
    </row>
    <row r="82" spans="2:9" x14ac:dyDescent="0.35">
      <c r="B82" s="90"/>
      <c r="C82" s="90"/>
      <c r="D82" s="89"/>
      <c r="E82" s="89"/>
      <c r="F82" s="89"/>
      <c r="G82" s="89"/>
      <c r="H82" s="89"/>
      <c r="I82" s="89"/>
    </row>
    <row r="83" spans="2:9" x14ac:dyDescent="0.35">
      <c r="B83" s="90"/>
      <c r="C83" s="90"/>
      <c r="D83" s="89"/>
      <c r="E83" s="89"/>
      <c r="F83" s="89"/>
      <c r="G83" s="89"/>
      <c r="H83" s="89"/>
      <c r="I83" s="89"/>
    </row>
    <row r="84" spans="2:9" x14ac:dyDescent="0.35">
      <c r="B84" s="90"/>
      <c r="C84" s="23"/>
      <c r="D84" s="23"/>
      <c r="E84" s="23"/>
      <c r="F84" s="23"/>
      <c r="G84" s="89"/>
      <c r="H84" s="90"/>
      <c r="I84" s="90"/>
    </row>
    <row r="85" spans="2:9" x14ac:dyDescent="0.35">
      <c r="B85" s="6"/>
      <c r="C85" s="23"/>
      <c r="D85" s="23"/>
      <c r="E85" s="23"/>
      <c r="F85" s="23"/>
      <c r="G85" s="89"/>
      <c r="H85" s="90"/>
      <c r="I85" s="90"/>
    </row>
    <row r="86" spans="2:9" x14ac:dyDescent="0.35">
      <c r="B86" s="6"/>
      <c r="C86" s="6"/>
      <c r="D86" s="6"/>
      <c r="E86" s="6"/>
      <c r="F86" s="6"/>
      <c r="G86" s="89"/>
      <c r="H86" s="90"/>
      <c r="I86" s="90"/>
    </row>
    <row r="87" spans="2:9" x14ac:dyDescent="0.35">
      <c r="B87" s="6"/>
      <c r="C87" s="6"/>
      <c r="D87" s="6"/>
      <c r="E87" s="6"/>
      <c r="F87" s="6"/>
      <c r="G87" s="6"/>
      <c r="H87" s="90"/>
      <c r="I87" s="90"/>
    </row>
    <row r="88" spans="2:9" x14ac:dyDescent="0.35">
      <c r="B88" s="6"/>
      <c r="C88" s="22"/>
      <c r="D88" s="22"/>
      <c r="E88" s="22"/>
      <c r="F88" s="22"/>
      <c r="G88" s="6"/>
      <c r="H88" s="90"/>
      <c r="I88" s="90"/>
    </row>
    <row r="89" spans="2:9" x14ac:dyDescent="0.35">
      <c r="B89" s="6"/>
      <c r="C89" s="6"/>
      <c r="D89" s="6"/>
      <c r="E89" s="6"/>
      <c r="F89" s="6"/>
      <c r="G89" s="6"/>
      <c r="H89" s="90"/>
      <c r="I89" s="90"/>
    </row>
    <row r="90" spans="2:9" ht="23.5" customHeight="1" x14ac:dyDescent="0.35">
      <c r="B90" s="6"/>
      <c r="C90" s="17"/>
      <c r="D90" s="17"/>
      <c r="E90" s="17"/>
      <c r="F90" s="17"/>
      <c r="G90" s="6"/>
      <c r="H90" s="90"/>
      <c r="I90" s="90"/>
    </row>
    <row r="91" spans="2:9" ht="23.5" customHeight="1" x14ac:dyDescent="0.35">
      <c r="B91" s="17"/>
      <c r="C91" s="17"/>
      <c r="D91" s="17"/>
      <c r="E91" s="17"/>
      <c r="F91" s="17"/>
      <c r="G91" s="22"/>
      <c r="H91" s="90"/>
      <c r="I91" s="90"/>
    </row>
    <row r="92" spans="2:9" ht="33.65" customHeight="1" x14ac:dyDescent="0.35">
      <c r="B92" s="17"/>
      <c r="C92" s="17"/>
      <c r="D92" s="17"/>
      <c r="E92" s="17"/>
      <c r="F92" s="17"/>
      <c r="G92" s="6"/>
      <c r="H92" s="90"/>
      <c r="I92" s="90"/>
    </row>
    <row r="93" spans="2:9" x14ac:dyDescent="0.35">
      <c r="B93" s="17"/>
      <c r="C93" s="6"/>
      <c r="D93" s="6"/>
      <c r="E93" s="6"/>
      <c r="F93" s="6"/>
      <c r="G93" s="17"/>
      <c r="H93" s="90"/>
      <c r="I93" s="90"/>
    </row>
    <row r="94" spans="2:9" x14ac:dyDescent="0.35">
      <c r="B94" s="8"/>
      <c r="C94" s="6"/>
      <c r="D94" s="6"/>
      <c r="E94" s="6"/>
      <c r="F94" s="6"/>
      <c r="G94" s="17"/>
      <c r="H94" s="90"/>
      <c r="I94" s="90"/>
    </row>
    <row r="95" spans="2:9" x14ac:dyDescent="0.35">
      <c r="B95" s="6"/>
      <c r="C95" s="6"/>
      <c r="D95" s="6"/>
      <c r="E95" s="6"/>
      <c r="F95" s="6"/>
      <c r="G95" s="17"/>
      <c r="H95" s="90"/>
      <c r="I95" s="90"/>
    </row>
    <row r="96" spans="2:9" x14ac:dyDescent="0.35">
      <c r="B96" s="6"/>
      <c r="C96" s="24"/>
      <c r="D96" s="24"/>
      <c r="E96" s="24"/>
      <c r="F96" s="24"/>
      <c r="G96" s="6"/>
      <c r="H96" s="90"/>
      <c r="I96" s="90"/>
    </row>
    <row r="97" spans="2:9" x14ac:dyDescent="0.35">
      <c r="B97" s="6"/>
      <c r="C97" s="6"/>
      <c r="D97" s="6"/>
      <c r="E97" s="6"/>
      <c r="F97" s="6"/>
      <c r="G97" s="6"/>
      <c r="H97" s="90"/>
      <c r="I97" s="90"/>
    </row>
    <row r="98" spans="2:9" x14ac:dyDescent="0.35">
      <c r="B98" s="6"/>
      <c r="C98" s="6"/>
      <c r="D98" s="6"/>
      <c r="E98" s="6"/>
      <c r="F98" s="6"/>
      <c r="G98" s="6"/>
      <c r="H98" s="90"/>
      <c r="I98" s="90"/>
    </row>
    <row r="99" spans="2:9" x14ac:dyDescent="0.35">
      <c r="B99" s="6"/>
      <c r="C99" s="6"/>
      <c r="D99" s="6"/>
      <c r="E99" s="6"/>
      <c r="F99" s="6"/>
      <c r="G99" s="6"/>
      <c r="H99" s="90"/>
      <c r="I99" s="90"/>
    </row>
    <row r="100" spans="2:9" x14ac:dyDescent="0.35">
      <c r="B100" s="6"/>
      <c r="C100" s="24"/>
      <c r="D100" s="24"/>
      <c r="E100" s="24"/>
      <c r="F100" s="24"/>
      <c r="G100" s="6"/>
      <c r="H100" s="90"/>
      <c r="I100" s="90"/>
    </row>
    <row r="101" spans="2:9" x14ac:dyDescent="0.35">
      <c r="B101" s="6"/>
      <c r="C101" s="24"/>
      <c r="D101" s="24"/>
      <c r="E101" s="24"/>
      <c r="F101" s="24"/>
      <c r="G101" s="6"/>
      <c r="H101" s="90"/>
      <c r="I101" s="90"/>
    </row>
    <row r="102" spans="2:9" x14ac:dyDescent="0.35">
      <c r="B102" s="6"/>
      <c r="C102" s="6"/>
      <c r="D102" s="6"/>
      <c r="E102" s="6"/>
      <c r="F102" s="6"/>
      <c r="G102" s="6"/>
      <c r="H102" s="90"/>
      <c r="I102" s="90"/>
    </row>
    <row r="103" spans="2:9" x14ac:dyDescent="0.35">
      <c r="B103" s="6"/>
      <c r="C103" s="6"/>
      <c r="D103" s="6"/>
      <c r="E103" s="6"/>
      <c r="F103" s="6"/>
      <c r="G103" s="6"/>
      <c r="H103" s="90"/>
      <c r="I103" s="90"/>
    </row>
    <row r="104" spans="2:9" x14ac:dyDescent="0.35">
      <c r="B104" s="6"/>
      <c r="C104" s="6"/>
      <c r="D104" s="6"/>
      <c r="E104" s="6"/>
      <c r="F104" s="6"/>
      <c r="G104" s="6"/>
      <c r="H104" s="90"/>
      <c r="I104" s="90"/>
    </row>
    <row r="105" spans="2:9" x14ac:dyDescent="0.35">
      <c r="B105" s="6"/>
      <c r="C105" s="6"/>
      <c r="D105" s="6"/>
      <c r="E105" s="6"/>
      <c r="F105" s="6"/>
      <c r="G105" s="6"/>
      <c r="H105" s="90"/>
      <c r="I105" s="90"/>
    </row>
    <row r="106" spans="2:9" x14ac:dyDescent="0.35">
      <c r="B106" s="6"/>
      <c r="C106" s="22"/>
      <c r="D106" s="22"/>
      <c r="E106" s="22"/>
      <c r="F106" s="22"/>
      <c r="G106" s="6"/>
      <c r="H106" s="90"/>
      <c r="I106" s="90"/>
    </row>
    <row r="107" spans="2:9" x14ac:dyDescent="0.35">
      <c r="B107" s="6"/>
      <c r="C107" s="6"/>
      <c r="D107" s="6"/>
      <c r="E107" s="6"/>
      <c r="F107" s="6"/>
      <c r="G107" s="6"/>
      <c r="H107" s="90"/>
      <c r="I107" s="90"/>
    </row>
    <row r="108" spans="2:9" x14ac:dyDescent="0.35">
      <c r="B108" s="6"/>
      <c r="C108" s="6"/>
      <c r="D108" s="6"/>
      <c r="E108" s="6"/>
      <c r="F108" s="6"/>
      <c r="G108" s="6"/>
      <c r="H108" s="90"/>
      <c r="I108" s="90"/>
    </row>
    <row r="109" spans="2:9" x14ac:dyDescent="0.35">
      <c r="B109" s="6"/>
      <c r="C109" s="6"/>
      <c r="D109" s="6"/>
      <c r="E109" s="6"/>
      <c r="F109" s="6"/>
      <c r="G109" s="22"/>
      <c r="H109" s="90"/>
      <c r="I109" s="90"/>
    </row>
    <row r="110" spans="2:9" x14ac:dyDescent="0.35">
      <c r="B110" s="6"/>
      <c r="C110" s="6"/>
      <c r="D110" s="6"/>
      <c r="E110" s="6"/>
      <c r="F110" s="6"/>
      <c r="G110" s="6"/>
      <c r="H110" s="90"/>
      <c r="I110" s="90"/>
    </row>
    <row r="111" spans="2:9" x14ac:dyDescent="0.35">
      <c r="B111" s="8"/>
      <c r="C111" s="6"/>
      <c r="D111" s="6"/>
      <c r="E111" s="6"/>
      <c r="F111" s="6"/>
      <c r="G111" s="6"/>
      <c r="H111" s="90"/>
      <c r="I111" s="90"/>
    </row>
    <row r="112" spans="2:9" x14ac:dyDescent="0.35">
      <c r="B112" s="6"/>
      <c r="C112" s="6"/>
      <c r="D112" s="6"/>
      <c r="E112" s="6"/>
      <c r="F112" s="6"/>
      <c r="G112" s="6"/>
      <c r="H112" s="90"/>
      <c r="I112" s="90"/>
    </row>
    <row r="113" spans="2:9" x14ac:dyDescent="0.35">
      <c r="B113" s="6"/>
      <c r="C113" s="6"/>
      <c r="D113" s="6"/>
      <c r="E113" s="6"/>
      <c r="F113" s="6"/>
      <c r="G113" s="6"/>
      <c r="H113" s="90"/>
      <c r="I113" s="90"/>
    </row>
    <row r="114" spans="2:9" x14ac:dyDescent="0.35">
      <c r="B114" s="6"/>
      <c r="C114" s="6"/>
      <c r="D114" s="6"/>
      <c r="E114" s="6"/>
      <c r="F114" s="6"/>
      <c r="G114" s="6"/>
      <c r="H114" s="90"/>
      <c r="I114" s="90"/>
    </row>
    <row r="115" spans="2:9" x14ac:dyDescent="0.35">
      <c r="B115" s="6"/>
      <c r="C115" s="6"/>
      <c r="D115" s="6"/>
      <c r="E115" s="6"/>
      <c r="F115" s="6"/>
      <c r="G115" s="6"/>
      <c r="H115" s="90"/>
      <c r="I115" s="90"/>
    </row>
    <row r="116" spans="2:9" x14ac:dyDescent="0.35">
      <c r="B116" s="6"/>
      <c r="C116" s="6"/>
      <c r="D116" s="6"/>
      <c r="E116" s="6"/>
      <c r="F116" s="6"/>
      <c r="G116" s="6"/>
      <c r="H116" s="90"/>
      <c r="I116" s="90"/>
    </row>
    <row r="117" spans="2:9" x14ac:dyDescent="0.35">
      <c r="B117" s="6"/>
      <c r="C117" s="24"/>
      <c r="D117" s="24"/>
      <c r="E117" s="24"/>
      <c r="F117" s="24"/>
      <c r="G117" s="6"/>
      <c r="H117" s="90"/>
      <c r="I117" s="90"/>
    </row>
    <row r="118" spans="2:9" x14ac:dyDescent="0.35">
      <c r="B118" s="6"/>
      <c r="C118" s="24"/>
      <c r="D118" s="24"/>
      <c r="E118" s="24"/>
      <c r="F118" s="24"/>
      <c r="G118" s="6"/>
      <c r="H118" s="90"/>
      <c r="I118" s="90"/>
    </row>
    <row r="119" spans="2:9" x14ac:dyDescent="0.35">
      <c r="B119" s="6"/>
      <c r="C119" s="6"/>
      <c r="D119" s="6"/>
      <c r="E119" s="6"/>
      <c r="F119" s="6"/>
      <c r="G119" s="6"/>
      <c r="H119" s="90"/>
      <c r="I119" s="90"/>
    </row>
    <row r="120" spans="2:9" x14ac:dyDescent="0.35">
      <c r="B120" s="6"/>
      <c r="C120" s="6"/>
      <c r="D120" s="6"/>
      <c r="E120" s="6"/>
      <c r="F120" s="6"/>
      <c r="G120" s="6"/>
      <c r="H120" s="90"/>
      <c r="I120" s="90"/>
    </row>
    <row r="121" spans="2:9" x14ac:dyDescent="0.35">
      <c r="B121" s="6"/>
      <c r="C121" s="6"/>
      <c r="D121" s="6"/>
      <c r="E121" s="6"/>
      <c r="F121" s="6"/>
      <c r="G121" s="6"/>
      <c r="H121" s="90"/>
      <c r="I121" s="90"/>
    </row>
    <row r="122" spans="2:9" x14ac:dyDescent="0.35">
      <c r="B122" s="6"/>
      <c r="C122" s="6"/>
      <c r="D122" s="6"/>
      <c r="E122" s="6"/>
      <c r="F122" s="6"/>
      <c r="G122" s="6"/>
      <c r="H122" s="90"/>
      <c r="I122" s="90"/>
    </row>
    <row r="123" spans="2:9" x14ac:dyDescent="0.35">
      <c r="B123" s="6"/>
      <c r="C123" s="22"/>
      <c r="D123" s="6"/>
      <c r="E123" s="22"/>
      <c r="F123" s="22"/>
      <c r="G123" s="6"/>
      <c r="H123" s="90"/>
      <c r="I123" s="90"/>
    </row>
    <row r="124" spans="2:9" x14ac:dyDescent="0.35">
      <c r="B124" s="6"/>
      <c r="C124" s="6"/>
      <c r="D124" s="6"/>
      <c r="E124" s="6"/>
      <c r="F124" s="6"/>
      <c r="G124" s="6"/>
      <c r="H124" s="90"/>
      <c r="I124" s="90"/>
    </row>
    <row r="125" spans="2:9" x14ac:dyDescent="0.35">
      <c r="B125" s="6"/>
      <c r="C125" s="6"/>
      <c r="D125" s="6"/>
      <c r="E125" s="6"/>
      <c r="F125" s="6"/>
      <c r="G125" s="6"/>
      <c r="H125" s="90"/>
      <c r="I125" s="90"/>
    </row>
    <row r="126" spans="2:9" x14ac:dyDescent="0.35">
      <c r="B126" s="6"/>
      <c r="C126" s="9"/>
      <c r="D126" s="9"/>
      <c r="E126" s="9"/>
      <c r="F126" s="9"/>
      <c r="G126" s="6"/>
      <c r="H126" s="89"/>
      <c r="I126" s="89"/>
    </row>
    <row r="127" spans="2:9" x14ac:dyDescent="0.35">
      <c r="B127" s="9"/>
      <c r="C127" s="9"/>
      <c r="D127" s="9"/>
      <c r="E127" s="9"/>
      <c r="F127" s="9"/>
      <c r="G127" s="6"/>
      <c r="H127" s="89"/>
      <c r="I127" s="89"/>
    </row>
    <row r="128" spans="2:9" x14ac:dyDescent="0.35">
      <c r="B128" s="9"/>
      <c r="C128" s="89"/>
      <c r="D128" s="89"/>
      <c r="E128" s="89"/>
      <c r="F128" s="89"/>
      <c r="G128" s="6"/>
      <c r="H128" s="89"/>
      <c r="I128" s="89"/>
    </row>
    <row r="129" spans="7:7" x14ac:dyDescent="0.35">
      <c r="G129" s="9"/>
    </row>
    <row r="130" spans="7:7" x14ac:dyDescent="0.35">
      <c r="G130" s="9"/>
    </row>
  </sheetData>
  <conditionalFormatting sqref="C33">
    <cfRule type="cellIs" dxfId="116" priority="13" operator="greaterThan">
      <formula>10</formula>
    </cfRule>
  </conditionalFormatting>
  <conditionalFormatting sqref="C33:F43">
    <cfRule type="cellIs" dxfId="115" priority="7" operator="lessThan">
      <formula>1</formula>
    </cfRule>
    <cfRule type="cellIs" dxfId="114" priority="10" operator="lessThan">
      <formula>1</formula>
    </cfRule>
    <cfRule type="cellIs" dxfId="113" priority="11" operator="lessThan">
      <formula>1</formula>
    </cfRule>
    <cfRule type="cellIs" dxfId="112" priority="12" operator="greaterThan">
      <formula>10</formula>
    </cfRule>
  </conditionalFormatting>
  <conditionalFormatting sqref="C26">
    <cfRule type="cellIs" dxfId="111" priority="8" operator="lessThan">
      <formula>1</formula>
    </cfRule>
    <cfRule type="cellIs" dxfId="110" priority="9" operator="lessThan">
      <formula>1</formula>
    </cfRule>
  </conditionalFormatting>
  <conditionalFormatting sqref="G29">
    <cfRule type="cellIs" dxfId="109" priority="5" operator="lessThan">
      <formula>1</formula>
    </cfRule>
    <cfRule type="cellIs" dxfId="108" priority="6" operator="lessThan">
      <formula>1</formula>
    </cfRule>
  </conditionalFormatting>
  <conditionalFormatting sqref="G30">
    <cfRule type="cellIs" dxfId="107" priority="3" operator="lessThan">
      <formula>1</formula>
    </cfRule>
    <cfRule type="cellIs" dxfId="106" priority="4" operator="lessThan">
      <formula>1</formula>
    </cfRule>
  </conditionalFormatting>
  <conditionalFormatting sqref="G31">
    <cfRule type="cellIs" dxfId="105" priority="1" operator="lessThan">
      <formula>1</formula>
    </cfRule>
    <cfRule type="cellIs" dxfId="104" priority="2" operator="lessThan">
      <formula>1</formula>
    </cfRule>
  </conditionalFormatting>
  <pageMargins left="0.25" right="0.25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O125"/>
  <sheetViews>
    <sheetView topLeftCell="A29" workbookViewId="0">
      <selection activeCell="H64" sqref="H64"/>
    </sheetView>
  </sheetViews>
  <sheetFormatPr defaultColWidth="8.81640625" defaultRowHeight="15.5" x14ac:dyDescent="0.35"/>
  <cols>
    <col min="1" max="1" width="4.26953125" style="1" customWidth="1"/>
    <col min="2" max="2" width="21.453125" style="1" customWidth="1"/>
    <col min="3" max="4" width="11" style="1" customWidth="1"/>
    <col min="5" max="5" width="11.453125" style="1" customWidth="1"/>
    <col min="6" max="6" width="13.453125" style="1" customWidth="1"/>
    <col min="7" max="7" width="26.81640625" style="1" customWidth="1"/>
    <col min="8" max="8" width="8.26953125" style="1" customWidth="1"/>
    <col min="9" max="10" width="8.81640625" style="1"/>
    <col min="11" max="13" width="13.453125" style="1" bestFit="1" customWidth="1"/>
    <col min="14" max="16384" width="8.81640625" style="1"/>
  </cols>
  <sheetData>
    <row r="4" spans="2:7" x14ac:dyDescent="0.35">
      <c r="B4" s="89"/>
      <c r="C4" s="89"/>
      <c r="D4" s="89"/>
      <c r="E4" s="89"/>
      <c r="F4" s="89"/>
      <c r="G4" s="84"/>
    </row>
    <row r="5" spans="2:7" x14ac:dyDescent="0.35">
      <c r="B5" s="89"/>
      <c r="C5" s="89"/>
      <c r="D5" s="89"/>
      <c r="E5" s="89"/>
      <c r="F5" s="89"/>
      <c r="G5" s="83"/>
    </row>
    <row r="6" spans="2:7" ht="21" x14ac:dyDescent="0.5">
      <c r="B6" s="2" t="s">
        <v>38</v>
      </c>
      <c r="C6" s="4">
        <v>2</v>
      </c>
      <c r="D6" s="74"/>
      <c r="E6" s="89"/>
      <c r="F6" s="89"/>
      <c r="G6" s="89"/>
    </row>
    <row r="7" spans="2:7" ht="21" x14ac:dyDescent="0.5">
      <c r="B7" s="3" t="s">
        <v>39</v>
      </c>
      <c r="C7" s="67" t="s">
        <v>40</v>
      </c>
      <c r="D7" s="74"/>
      <c r="E7" s="89"/>
      <c r="F7" s="89"/>
      <c r="G7" s="83"/>
    </row>
    <row r="8" spans="2:7" ht="21" x14ac:dyDescent="0.5">
      <c r="B8" s="3" t="s">
        <v>41</v>
      </c>
      <c r="C8" s="67" t="s">
        <v>42</v>
      </c>
      <c r="D8" s="74"/>
      <c r="E8" s="89"/>
      <c r="F8" s="89"/>
      <c r="G8" s="89"/>
    </row>
    <row r="9" spans="2:7" ht="21" x14ac:dyDescent="0.5">
      <c r="B9" s="3" t="s">
        <v>43</v>
      </c>
      <c r="C9" s="67" t="s">
        <v>148</v>
      </c>
      <c r="D9" s="74"/>
      <c r="E9" s="89"/>
      <c r="F9" s="89"/>
      <c r="G9" s="89"/>
    </row>
    <row r="10" spans="2:7" ht="21" x14ac:dyDescent="0.5">
      <c r="B10" s="3" t="s">
        <v>45</v>
      </c>
      <c r="C10" s="67" t="s">
        <v>46</v>
      </c>
      <c r="D10" s="74"/>
      <c r="E10" s="89"/>
      <c r="F10" s="89"/>
      <c r="G10" s="89"/>
    </row>
    <row r="11" spans="2:7" ht="21" x14ac:dyDescent="0.5">
      <c r="B11" s="3" t="s">
        <v>47</v>
      </c>
      <c r="C11" s="67" t="s">
        <v>48</v>
      </c>
      <c r="D11" s="76"/>
      <c r="E11" s="89"/>
      <c r="F11" s="89"/>
      <c r="G11" s="89"/>
    </row>
    <row r="12" spans="2:7" ht="21" x14ac:dyDescent="0.5">
      <c r="B12" s="3" t="s">
        <v>49</v>
      </c>
      <c r="C12" s="67" t="s">
        <v>50</v>
      </c>
      <c r="D12" s="74"/>
      <c r="E12" s="89"/>
      <c r="F12" s="89"/>
      <c r="G12" s="89"/>
    </row>
    <row r="13" spans="2:7" ht="21" x14ac:dyDescent="0.5">
      <c r="B13" s="3" t="s">
        <v>51</v>
      </c>
      <c r="C13" s="67" t="s">
        <v>52</v>
      </c>
      <c r="D13" s="74"/>
      <c r="E13" s="89"/>
      <c r="F13" s="89"/>
      <c r="G13" s="89"/>
    </row>
    <row r="14" spans="2:7" ht="21" x14ac:dyDescent="0.5">
      <c r="B14" s="3"/>
      <c r="C14" s="67" t="s">
        <v>53</v>
      </c>
      <c r="D14" s="74"/>
      <c r="E14" s="89"/>
      <c r="F14" s="89"/>
      <c r="G14" s="89"/>
    </row>
    <row r="15" spans="2:7" ht="21" x14ac:dyDescent="0.5">
      <c r="B15" s="3" t="s">
        <v>54</v>
      </c>
      <c r="C15" s="67" t="s">
        <v>55</v>
      </c>
      <c r="D15" s="74"/>
      <c r="E15" s="89"/>
      <c r="F15" s="89"/>
      <c r="G15" s="89"/>
    </row>
    <row r="16" spans="2:7" ht="21" x14ac:dyDescent="0.5">
      <c r="B16" s="3" t="s">
        <v>56</v>
      </c>
      <c r="C16" s="67">
        <v>210515</v>
      </c>
      <c r="D16" s="74"/>
      <c r="E16" s="89"/>
      <c r="F16" s="89"/>
      <c r="G16" s="89"/>
    </row>
    <row r="17" spans="2:15" ht="21" x14ac:dyDescent="0.5">
      <c r="B17" s="3" t="s">
        <v>57</v>
      </c>
      <c r="C17" s="67" t="s">
        <v>149</v>
      </c>
      <c r="D17" s="74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</row>
    <row r="18" spans="2:15" ht="21" x14ac:dyDescent="0.5">
      <c r="B18" s="3" t="s">
        <v>59</v>
      </c>
      <c r="C18" s="67" t="s">
        <v>60</v>
      </c>
      <c r="D18" s="74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</row>
    <row r="19" spans="2:15" ht="21" x14ac:dyDescent="0.5">
      <c r="B19" s="3" t="s">
        <v>61</v>
      </c>
      <c r="C19" s="67" t="s">
        <v>62</v>
      </c>
      <c r="D19" s="74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</row>
    <row r="20" spans="2:15" ht="21" x14ac:dyDescent="0.5">
      <c r="B20" s="3" t="s">
        <v>63</v>
      </c>
      <c r="C20" s="67" t="s">
        <v>64</v>
      </c>
      <c r="D20" s="74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</row>
    <row r="21" spans="2:15" ht="21" x14ac:dyDescent="0.5">
      <c r="B21" s="3" t="s">
        <v>65</v>
      </c>
      <c r="C21" s="67" t="s">
        <v>66</v>
      </c>
      <c r="D21" s="74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</row>
    <row r="22" spans="2:15" ht="21" x14ac:dyDescent="0.5">
      <c r="B22" s="3" t="s">
        <v>67</v>
      </c>
      <c r="C22" s="67" t="s">
        <v>68</v>
      </c>
      <c r="D22" s="74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</row>
    <row r="23" spans="2:15" ht="21" x14ac:dyDescent="0.5">
      <c r="B23" s="3" t="s">
        <v>41</v>
      </c>
      <c r="C23" s="67" t="s">
        <v>69</v>
      </c>
      <c r="D23" s="74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</row>
    <row r="24" spans="2:15" s="7" customFormat="1" ht="20.149999999999999" customHeight="1" x14ac:dyDescent="0.5">
      <c r="B24" s="3" t="s">
        <v>70</v>
      </c>
      <c r="C24" s="67" t="s">
        <v>71</v>
      </c>
      <c r="D24" s="74"/>
      <c r="E24" s="5"/>
      <c r="F24" s="5"/>
      <c r="G24" s="6"/>
    </row>
    <row r="25" spans="2:15" s="7" customFormat="1" ht="20.149999999999999" customHeight="1" x14ac:dyDescent="0.5">
      <c r="B25" s="3" t="s">
        <v>72</v>
      </c>
      <c r="C25" s="67">
        <v>210517</v>
      </c>
      <c r="D25" s="74"/>
      <c r="E25" s="5"/>
      <c r="F25" s="5"/>
      <c r="G25" s="6"/>
    </row>
    <row r="26" spans="2:15" s="7" customFormat="1" ht="21" x14ac:dyDescent="0.5">
      <c r="B26" s="2" t="s">
        <v>150</v>
      </c>
      <c r="C26" s="86">
        <v>11</v>
      </c>
      <c r="D26" s="5"/>
      <c r="E26" s="5"/>
      <c r="F26" s="5"/>
      <c r="G26" s="6"/>
    </row>
    <row r="27" spans="2:15" ht="21" x14ac:dyDescent="0.5">
      <c r="B27" s="3"/>
      <c r="C27" s="90"/>
      <c r="D27" s="90"/>
      <c r="E27" s="90"/>
      <c r="F27" s="90"/>
      <c r="G27" s="90"/>
      <c r="H27" s="89"/>
      <c r="I27" s="89"/>
      <c r="J27" s="89"/>
      <c r="K27" s="89"/>
      <c r="L27" s="89"/>
      <c r="M27" s="89"/>
      <c r="N27" s="89"/>
      <c r="O27" s="89"/>
    </row>
    <row r="28" spans="2:15" x14ac:dyDescent="0.35">
      <c r="B28" s="10" t="s">
        <v>74</v>
      </c>
      <c r="C28" s="10" t="s">
        <v>75</v>
      </c>
      <c r="D28" s="10" t="s">
        <v>76</v>
      </c>
      <c r="E28" s="52" t="s">
        <v>77</v>
      </c>
      <c r="F28" s="10" t="s">
        <v>78</v>
      </c>
      <c r="G28" s="46" t="s">
        <v>7</v>
      </c>
      <c r="H28" s="89"/>
      <c r="I28" s="89"/>
      <c r="J28" s="89"/>
      <c r="K28" s="89"/>
      <c r="L28" s="89"/>
      <c r="M28" s="89"/>
      <c r="N28" s="89"/>
      <c r="O28" s="89"/>
    </row>
    <row r="29" spans="2:15" ht="29" x14ac:dyDescent="0.35">
      <c r="B29" s="93"/>
      <c r="C29" s="11" t="s">
        <v>79</v>
      </c>
      <c r="D29" s="11" t="s">
        <v>80</v>
      </c>
      <c r="E29" s="11" t="s">
        <v>81</v>
      </c>
      <c r="F29" s="11" t="s">
        <v>82</v>
      </c>
      <c r="G29" s="57" t="s">
        <v>12</v>
      </c>
      <c r="H29" s="89"/>
      <c r="I29" s="89"/>
      <c r="J29" s="89"/>
      <c r="K29" s="89"/>
      <c r="L29" s="89"/>
      <c r="M29" s="89"/>
      <c r="N29" s="89"/>
      <c r="O29" s="89"/>
    </row>
    <row r="30" spans="2:15" x14ac:dyDescent="0.35">
      <c r="B30" s="93"/>
      <c r="C30" s="11" t="s">
        <v>83</v>
      </c>
      <c r="D30" s="11" t="s">
        <v>83</v>
      </c>
      <c r="E30" s="11"/>
      <c r="F30" s="11" t="s">
        <v>84</v>
      </c>
      <c r="G30" s="57" t="s">
        <v>85</v>
      </c>
      <c r="H30" s="89"/>
      <c r="I30" s="89"/>
      <c r="J30" s="89"/>
      <c r="K30" s="89"/>
      <c r="L30" s="89"/>
      <c r="M30" s="89"/>
      <c r="N30" s="89"/>
      <c r="O30" s="89"/>
    </row>
    <row r="31" spans="2:15" x14ac:dyDescent="0.35">
      <c r="B31" s="93"/>
      <c r="C31" s="11"/>
      <c r="D31" s="11"/>
      <c r="E31" s="11"/>
      <c r="F31" s="11"/>
      <c r="G31" s="57" t="s">
        <v>14</v>
      </c>
      <c r="H31" s="89"/>
      <c r="I31" s="89"/>
      <c r="J31" s="89"/>
      <c r="K31" s="94" t="s">
        <v>86</v>
      </c>
      <c r="L31" s="94" t="s">
        <v>4</v>
      </c>
      <c r="M31" s="94" t="s">
        <v>29</v>
      </c>
      <c r="N31" s="94" t="s">
        <v>87</v>
      </c>
      <c r="O31" s="94" t="s">
        <v>88</v>
      </c>
    </row>
    <row r="32" spans="2:15" x14ac:dyDescent="0.35">
      <c r="B32" s="95"/>
      <c r="C32" s="12"/>
      <c r="D32" s="12"/>
      <c r="E32" s="12"/>
      <c r="F32" s="12"/>
      <c r="G32" s="58" t="s">
        <v>15</v>
      </c>
      <c r="H32" s="89"/>
      <c r="I32" s="89"/>
      <c r="J32" s="89" t="str">
        <f>B33</f>
        <v>Kock 1</v>
      </c>
      <c r="K32" s="94">
        <f t="shared" ref="K32:N37" si="0">C33</f>
        <v>7.5</v>
      </c>
      <c r="L32" s="94">
        <f t="shared" si="0"/>
        <v>8</v>
      </c>
      <c r="M32" s="94">
        <f t="shared" si="0"/>
        <v>8</v>
      </c>
      <c r="N32" s="94">
        <f t="shared" si="0"/>
        <v>7.5</v>
      </c>
      <c r="O32" s="94"/>
    </row>
    <row r="33" spans="2:15" x14ac:dyDescent="0.35">
      <c r="B33" s="12" t="s">
        <v>89</v>
      </c>
      <c r="C33" s="63">
        <v>7.5</v>
      </c>
      <c r="D33" s="63">
        <v>8</v>
      </c>
      <c r="E33" s="63">
        <v>8</v>
      </c>
      <c r="F33" s="63">
        <v>7.5</v>
      </c>
      <c r="G33" s="59"/>
      <c r="H33" s="89"/>
      <c r="I33" s="89"/>
      <c r="J33" s="89" t="str">
        <f t="shared" ref="J33:J37" si="1">B34</f>
        <v>Kock 2</v>
      </c>
      <c r="K33" s="94">
        <f t="shared" si="0"/>
        <v>8</v>
      </c>
      <c r="L33" s="94">
        <f t="shared" si="0"/>
        <v>8</v>
      </c>
      <c r="M33" s="94">
        <f t="shared" si="0"/>
        <v>9</v>
      </c>
      <c r="N33" s="94">
        <f t="shared" si="0"/>
        <v>9</v>
      </c>
      <c r="O33" s="94"/>
    </row>
    <row r="34" spans="2:15" x14ac:dyDescent="0.35">
      <c r="B34" s="11" t="s">
        <v>90</v>
      </c>
      <c r="C34" s="64">
        <v>8</v>
      </c>
      <c r="D34" s="64">
        <v>8</v>
      </c>
      <c r="E34" s="64">
        <v>9</v>
      </c>
      <c r="F34" s="64">
        <v>9</v>
      </c>
      <c r="G34" s="14"/>
      <c r="H34" s="89"/>
      <c r="I34" s="89"/>
      <c r="J34" s="89" t="str">
        <f t="shared" si="1"/>
        <v>Kock 3</v>
      </c>
      <c r="K34" s="94">
        <f t="shared" si="0"/>
        <v>7</v>
      </c>
      <c r="L34" s="94">
        <f t="shared" si="0"/>
        <v>6</v>
      </c>
      <c r="M34" s="94">
        <f t="shared" si="0"/>
        <v>7</v>
      </c>
      <c r="N34" s="94">
        <f t="shared" si="0"/>
        <v>8</v>
      </c>
      <c r="O34" s="94"/>
    </row>
    <row r="35" spans="2:15" x14ac:dyDescent="0.35">
      <c r="B35" s="11" t="s">
        <v>91</v>
      </c>
      <c r="C35" s="64">
        <v>7</v>
      </c>
      <c r="D35" s="64">
        <v>6</v>
      </c>
      <c r="E35" s="64">
        <v>7</v>
      </c>
      <c r="F35" s="64">
        <v>8</v>
      </c>
      <c r="G35" s="14"/>
      <c r="H35" s="89"/>
      <c r="I35" s="89"/>
      <c r="J35" s="89" t="str">
        <f t="shared" si="1"/>
        <v>Kock 4</v>
      </c>
      <c r="K35" s="94">
        <f t="shared" si="0"/>
        <v>6.5</v>
      </c>
      <c r="L35" s="94">
        <f t="shared" si="0"/>
        <v>6</v>
      </c>
      <c r="M35" s="94">
        <f t="shared" si="0"/>
        <v>7</v>
      </c>
      <c r="N35" s="94">
        <f t="shared" si="0"/>
        <v>6</v>
      </c>
      <c r="O35" s="94"/>
    </row>
    <row r="36" spans="2:15" x14ac:dyDescent="0.35">
      <c r="B36" s="11" t="s">
        <v>92</v>
      </c>
      <c r="C36" s="64">
        <v>6.5</v>
      </c>
      <c r="D36" s="64">
        <v>6</v>
      </c>
      <c r="E36" s="64">
        <v>7</v>
      </c>
      <c r="F36" s="64">
        <v>6</v>
      </c>
      <c r="G36" s="14"/>
      <c r="H36" s="89"/>
      <c r="I36" s="89"/>
      <c r="J36" s="89" t="str">
        <f t="shared" si="1"/>
        <v>Kock 5</v>
      </c>
      <c r="K36" s="94">
        <f t="shared" si="0"/>
        <v>6</v>
      </c>
      <c r="L36" s="94">
        <f t="shared" si="0"/>
        <v>7</v>
      </c>
      <c r="M36" s="94">
        <f t="shared" si="0"/>
        <v>8</v>
      </c>
      <c r="N36" s="94">
        <f t="shared" si="0"/>
        <v>7</v>
      </c>
      <c r="O36" s="94"/>
    </row>
    <row r="37" spans="2:15" x14ac:dyDescent="0.35">
      <c r="B37" s="11" t="s">
        <v>93</v>
      </c>
      <c r="C37" s="64">
        <v>6</v>
      </c>
      <c r="D37" s="64">
        <v>7</v>
      </c>
      <c r="E37" s="64">
        <v>8</v>
      </c>
      <c r="F37" s="64">
        <v>7</v>
      </c>
      <c r="G37" s="14"/>
      <c r="H37" s="89"/>
      <c r="I37" s="89"/>
      <c r="J37" s="89" t="str">
        <f t="shared" si="1"/>
        <v>Kock 6</v>
      </c>
      <c r="K37" s="94">
        <f t="shared" si="0"/>
        <v>7</v>
      </c>
      <c r="L37" s="94">
        <f t="shared" si="0"/>
        <v>7</v>
      </c>
      <c r="M37" s="94">
        <f t="shared" si="0"/>
        <v>6</v>
      </c>
      <c r="N37" s="94">
        <f t="shared" si="0"/>
        <v>6</v>
      </c>
      <c r="O37" s="94"/>
    </row>
    <row r="38" spans="2:15" x14ac:dyDescent="0.35">
      <c r="B38" s="11" t="s">
        <v>94</v>
      </c>
      <c r="C38" s="64">
        <v>7</v>
      </c>
      <c r="D38" s="64">
        <v>7</v>
      </c>
      <c r="E38" s="64">
        <v>6</v>
      </c>
      <c r="F38" s="64">
        <v>6</v>
      </c>
      <c r="G38" s="14"/>
      <c r="H38" s="89"/>
      <c r="I38" s="89"/>
      <c r="J38" s="89" t="e">
        <f>#REF!</f>
        <v>#REF!</v>
      </c>
      <c r="K38" s="94" t="e">
        <f>#REF!</f>
        <v>#REF!</v>
      </c>
      <c r="L38" s="94" t="e">
        <f>#REF!</f>
        <v>#REF!</v>
      </c>
      <c r="M38" s="94" t="e">
        <f>#REF!</f>
        <v>#REF!</v>
      </c>
      <c r="N38" s="94" t="e">
        <f>#REF!</f>
        <v>#REF!</v>
      </c>
      <c r="O38" s="94"/>
    </row>
    <row r="39" spans="2:15" x14ac:dyDescent="0.35">
      <c r="B39" s="11" t="s">
        <v>95</v>
      </c>
      <c r="C39" s="64">
        <v>7</v>
      </c>
      <c r="D39" s="64">
        <v>5</v>
      </c>
      <c r="E39" s="64">
        <v>5</v>
      </c>
      <c r="F39" s="64">
        <v>7</v>
      </c>
      <c r="G39" s="14"/>
      <c r="H39" s="89"/>
      <c r="I39" s="89"/>
      <c r="J39" s="89"/>
      <c r="K39" s="91"/>
      <c r="L39" s="91"/>
      <c r="M39" s="91"/>
      <c r="N39" s="91"/>
      <c r="O39" s="91"/>
    </row>
    <row r="40" spans="2:15" x14ac:dyDescent="0.35">
      <c r="B40" s="11" t="s">
        <v>96</v>
      </c>
      <c r="C40" s="64">
        <v>8</v>
      </c>
      <c r="D40" s="64">
        <v>7</v>
      </c>
      <c r="E40" s="64">
        <v>7.5</v>
      </c>
      <c r="F40" s="64">
        <v>7.5</v>
      </c>
      <c r="G40" s="14"/>
      <c r="H40" s="89"/>
      <c r="I40" s="89"/>
      <c r="J40" s="89"/>
      <c r="K40" s="91"/>
      <c r="L40" s="91"/>
      <c r="M40" s="91"/>
      <c r="N40" s="91"/>
      <c r="O40" s="91"/>
    </row>
    <row r="41" spans="2:15" x14ac:dyDescent="0.35">
      <c r="B41" s="11" t="s">
        <v>97</v>
      </c>
      <c r="C41" s="64">
        <v>7</v>
      </c>
      <c r="D41" s="64">
        <v>8</v>
      </c>
      <c r="E41" s="64">
        <v>6</v>
      </c>
      <c r="F41" s="64">
        <v>6</v>
      </c>
      <c r="G41" s="14"/>
      <c r="H41" s="89"/>
      <c r="I41" s="89"/>
      <c r="J41" s="89"/>
      <c r="K41" s="91"/>
      <c r="L41" s="91"/>
      <c r="M41" s="91"/>
      <c r="N41" s="91"/>
      <c r="O41" s="91"/>
    </row>
    <row r="42" spans="2:15" x14ac:dyDescent="0.35">
      <c r="B42" s="11" t="s">
        <v>98</v>
      </c>
      <c r="C42" s="64">
        <v>6.5</v>
      </c>
      <c r="D42" s="64">
        <v>5.5</v>
      </c>
      <c r="E42" s="64">
        <v>5</v>
      </c>
      <c r="F42" s="64">
        <v>6</v>
      </c>
      <c r="G42" s="14"/>
      <c r="H42" s="89"/>
      <c r="I42" s="89"/>
      <c r="J42" s="89"/>
      <c r="K42" s="91"/>
      <c r="L42" s="91"/>
      <c r="M42" s="91"/>
      <c r="N42" s="91"/>
      <c r="O42" s="91"/>
    </row>
    <row r="43" spans="2:15" x14ac:dyDescent="0.35">
      <c r="B43" s="11" t="s">
        <v>99</v>
      </c>
      <c r="C43" s="64">
        <v>7.5</v>
      </c>
      <c r="D43" s="64">
        <v>8</v>
      </c>
      <c r="E43" s="64">
        <v>8</v>
      </c>
      <c r="F43" s="64">
        <v>7.5</v>
      </c>
      <c r="G43" s="14"/>
      <c r="H43" s="89"/>
      <c r="I43" s="89"/>
      <c r="J43" s="89"/>
      <c r="K43" s="91"/>
      <c r="L43" s="91"/>
      <c r="M43" s="91"/>
      <c r="N43" s="91"/>
      <c r="O43" s="91"/>
    </row>
    <row r="44" spans="2:15" x14ac:dyDescent="0.35">
      <c r="B44" s="11" t="s">
        <v>100</v>
      </c>
      <c r="C44" s="14">
        <f>SUM(C33:C43)</f>
        <v>78</v>
      </c>
      <c r="D44" s="14">
        <f>SUM(D33:D43)</f>
        <v>75.5</v>
      </c>
      <c r="E44" s="14">
        <f>SUM(E33:E43)</f>
        <v>76.5</v>
      </c>
      <c r="F44" s="14">
        <f>SUM(F33:F43)*2</f>
        <v>155</v>
      </c>
      <c r="G44" s="61">
        <f>SUM(C44:F44)/C26</f>
        <v>35</v>
      </c>
      <c r="H44" s="89"/>
      <c r="I44" s="89"/>
      <c r="J44" s="89"/>
      <c r="K44" s="89"/>
      <c r="L44" s="89"/>
      <c r="M44" s="89"/>
      <c r="N44" s="89"/>
      <c r="O44" s="89"/>
    </row>
    <row r="45" spans="2:15" x14ac:dyDescent="0.35">
      <c r="B45" s="15" t="s">
        <v>101</v>
      </c>
      <c r="C45" s="16">
        <f>C44/C26</f>
        <v>7.0909090909090908</v>
      </c>
      <c r="D45" s="16">
        <f>D44/C26</f>
        <v>6.8636363636363633</v>
      </c>
      <c r="E45" s="16">
        <f>E44/C26</f>
        <v>6.9545454545454541</v>
      </c>
      <c r="F45" s="16">
        <f>F44/C26</f>
        <v>14.090909090909092</v>
      </c>
      <c r="G45" s="66">
        <f>SUM(C45:F45)</f>
        <v>35</v>
      </c>
      <c r="H45" s="89"/>
      <c r="I45" s="89"/>
      <c r="J45" s="89"/>
      <c r="K45" s="89"/>
      <c r="L45" s="89"/>
      <c r="M45" s="89"/>
      <c r="N45" s="89"/>
      <c r="O45" s="89"/>
    </row>
    <row r="48" spans="2:15" ht="21" x14ac:dyDescent="0.5">
      <c r="B48" s="2" t="s">
        <v>102</v>
      </c>
      <c r="C48" s="89"/>
      <c r="D48" s="89"/>
      <c r="E48" s="89"/>
      <c r="F48" s="89"/>
      <c r="G48" s="2" t="s">
        <v>103</v>
      </c>
      <c r="H48" s="89"/>
      <c r="I48" s="89"/>
      <c r="J48" s="89"/>
      <c r="K48" s="89"/>
      <c r="L48" s="89"/>
      <c r="M48" s="89"/>
      <c r="N48" s="89"/>
      <c r="O48" s="89"/>
    </row>
    <row r="49" spans="2:8" ht="21" x14ac:dyDescent="0.5">
      <c r="B49" s="2" t="s">
        <v>70</v>
      </c>
      <c r="C49" s="5" t="s">
        <v>104</v>
      </c>
      <c r="D49" s="4"/>
      <c r="E49" s="4"/>
      <c r="F49" s="4"/>
      <c r="G49" s="2" t="s">
        <v>105</v>
      </c>
      <c r="H49" s="4" t="s">
        <v>151</v>
      </c>
    </row>
    <row r="50" spans="2:8" ht="21" x14ac:dyDescent="0.5">
      <c r="B50" s="2" t="s">
        <v>107</v>
      </c>
      <c r="C50" s="4" t="s">
        <v>108</v>
      </c>
      <c r="D50" s="4"/>
      <c r="E50" s="4"/>
      <c r="F50" s="4"/>
      <c r="G50" s="4"/>
      <c r="H50" s="4" t="s">
        <v>152</v>
      </c>
    </row>
    <row r="51" spans="2:8" ht="21" x14ac:dyDescent="0.5">
      <c r="B51" s="2" t="s">
        <v>110</v>
      </c>
      <c r="C51" s="4" t="s">
        <v>111</v>
      </c>
      <c r="D51" s="4"/>
      <c r="E51" s="4"/>
      <c r="F51" s="4"/>
      <c r="G51" s="4"/>
      <c r="H51" s="4" t="s">
        <v>153</v>
      </c>
    </row>
    <row r="52" spans="2:8" ht="21" x14ac:dyDescent="0.5">
      <c r="B52" s="2" t="s">
        <v>114</v>
      </c>
      <c r="C52" s="4" t="s">
        <v>115</v>
      </c>
      <c r="D52" s="4"/>
      <c r="E52" s="4"/>
      <c r="F52" s="4"/>
      <c r="G52" s="4"/>
      <c r="H52" s="4"/>
    </row>
    <row r="53" spans="2:8" ht="21" x14ac:dyDescent="0.5">
      <c r="B53" s="2" t="s">
        <v>118</v>
      </c>
      <c r="C53" s="4" t="s">
        <v>119</v>
      </c>
      <c r="D53" s="4"/>
      <c r="E53" s="4"/>
      <c r="F53" s="4"/>
      <c r="G53" s="2" t="s">
        <v>116</v>
      </c>
      <c r="H53" s="4" t="s">
        <v>154</v>
      </c>
    </row>
    <row r="54" spans="2:8" ht="21" x14ac:dyDescent="0.5">
      <c r="B54" s="2" t="s">
        <v>155</v>
      </c>
      <c r="C54" s="4" t="s">
        <v>122</v>
      </c>
      <c r="D54" s="4"/>
      <c r="E54" s="4"/>
      <c r="F54" s="4"/>
      <c r="G54" s="4"/>
      <c r="H54" s="4" t="s">
        <v>156</v>
      </c>
    </row>
    <row r="55" spans="2:8" ht="21" x14ac:dyDescent="0.5">
      <c r="B55" s="2" t="s">
        <v>124</v>
      </c>
      <c r="C55" s="4" t="s">
        <v>125</v>
      </c>
      <c r="D55" s="4"/>
      <c r="E55" s="4"/>
      <c r="F55" s="4"/>
      <c r="G55" s="4"/>
      <c r="H55" s="4" t="s">
        <v>157</v>
      </c>
    </row>
    <row r="56" spans="2:8" ht="21" x14ac:dyDescent="0.5">
      <c r="B56" s="2" t="s">
        <v>128</v>
      </c>
      <c r="C56" s="4" t="s">
        <v>158</v>
      </c>
      <c r="D56" s="4"/>
      <c r="E56" s="4"/>
      <c r="F56" s="4"/>
      <c r="G56" s="2" t="s">
        <v>126</v>
      </c>
      <c r="H56" s="4" t="s">
        <v>159</v>
      </c>
    </row>
    <row r="57" spans="2:8" ht="21" x14ac:dyDescent="0.5">
      <c r="B57" s="2" t="s">
        <v>131</v>
      </c>
      <c r="C57" s="4" t="s">
        <v>160</v>
      </c>
      <c r="D57" s="4"/>
      <c r="E57" s="4"/>
      <c r="F57" s="4"/>
      <c r="G57" s="4"/>
      <c r="H57" s="4" t="s">
        <v>161</v>
      </c>
    </row>
    <row r="58" spans="2:8" ht="21" x14ac:dyDescent="0.5">
      <c r="B58" s="2" t="s">
        <v>134</v>
      </c>
      <c r="C58" s="4" t="s">
        <v>125</v>
      </c>
      <c r="D58" s="4"/>
      <c r="E58" s="4"/>
      <c r="F58" s="4"/>
      <c r="G58" s="4"/>
      <c r="H58" s="4"/>
    </row>
    <row r="59" spans="2:8" ht="21" x14ac:dyDescent="0.5">
      <c r="B59" s="2" t="s">
        <v>137</v>
      </c>
      <c r="C59" s="4" t="s">
        <v>162</v>
      </c>
      <c r="D59" s="4"/>
      <c r="E59" s="4"/>
      <c r="F59" s="4"/>
      <c r="G59" s="2" t="s">
        <v>135</v>
      </c>
      <c r="H59" s="4" t="s">
        <v>163</v>
      </c>
    </row>
    <row r="60" spans="2:8" ht="21" x14ac:dyDescent="0.5">
      <c r="B60" s="2" t="s">
        <v>140</v>
      </c>
      <c r="C60" s="4" t="s">
        <v>125</v>
      </c>
      <c r="D60" s="4"/>
      <c r="E60" s="4"/>
      <c r="F60" s="4"/>
      <c r="G60" s="4"/>
      <c r="H60" s="4" t="s">
        <v>164</v>
      </c>
    </row>
    <row r="61" spans="2:8" ht="21" x14ac:dyDescent="0.5">
      <c r="B61" s="2"/>
      <c r="C61" s="89"/>
      <c r="D61" s="4"/>
      <c r="E61" s="4"/>
      <c r="F61" s="4"/>
      <c r="G61" s="4"/>
      <c r="H61" s="4" t="s">
        <v>165</v>
      </c>
    </row>
    <row r="62" spans="2:8" ht="21" x14ac:dyDescent="0.5">
      <c r="B62" s="2" t="s">
        <v>143</v>
      </c>
      <c r="C62" s="4" t="s">
        <v>166</v>
      </c>
      <c r="D62" s="4"/>
      <c r="E62" s="4"/>
      <c r="F62" s="4"/>
      <c r="G62" s="4"/>
      <c r="H62" s="4" t="s">
        <v>167</v>
      </c>
    </row>
    <row r="63" spans="2:8" ht="21" x14ac:dyDescent="0.5">
      <c r="B63" s="4"/>
      <c r="C63" s="4" t="s">
        <v>168</v>
      </c>
      <c r="D63" s="4"/>
      <c r="E63" s="4"/>
      <c r="F63" s="4"/>
      <c r="G63" s="2"/>
      <c r="H63" s="4" t="s">
        <v>169</v>
      </c>
    </row>
    <row r="64" spans="2:8" ht="21" x14ac:dyDescent="0.5">
      <c r="B64" s="4"/>
      <c r="C64" s="4"/>
      <c r="D64" s="4"/>
      <c r="E64" s="4"/>
      <c r="F64" s="4"/>
      <c r="G64" s="4"/>
      <c r="H64" s="4"/>
    </row>
    <row r="65" spans="2:9" ht="21" x14ac:dyDescent="0.5">
      <c r="B65" s="81"/>
      <c r="C65" s="5"/>
      <c r="D65" s="5"/>
      <c r="E65" s="5"/>
      <c r="F65" s="5"/>
      <c r="G65" s="4"/>
      <c r="H65" s="89"/>
      <c r="I65" s="89"/>
    </row>
    <row r="66" spans="2:9" ht="21" x14ac:dyDescent="0.5">
      <c r="B66" s="5"/>
      <c r="C66" s="5"/>
      <c r="D66" s="5"/>
      <c r="E66" s="5"/>
      <c r="F66" s="5"/>
      <c r="G66" s="2"/>
      <c r="H66" s="89"/>
      <c r="I66" s="89"/>
    </row>
    <row r="67" spans="2:9" ht="18.649999999999999" customHeight="1" x14ac:dyDescent="0.5">
      <c r="B67" s="82"/>
      <c r="C67" s="3"/>
      <c r="D67" s="3"/>
      <c r="E67" s="3"/>
      <c r="F67" s="3"/>
      <c r="G67" s="89"/>
      <c r="H67" s="89"/>
      <c r="I67" s="89"/>
    </row>
    <row r="68" spans="2:9" ht="18.649999999999999" customHeight="1" x14ac:dyDescent="0.35">
      <c r="B68" s="90"/>
      <c r="C68" s="90"/>
      <c r="D68" s="89"/>
      <c r="E68" s="89"/>
      <c r="F68" s="89"/>
      <c r="G68" s="90"/>
      <c r="H68" s="89"/>
      <c r="I68" s="89"/>
    </row>
    <row r="69" spans="2:9" x14ac:dyDescent="0.35">
      <c r="B69" s="90"/>
      <c r="C69" s="90"/>
      <c r="D69" s="89"/>
      <c r="E69" s="89"/>
      <c r="F69" s="89"/>
      <c r="G69" s="89"/>
      <c r="H69" s="89"/>
      <c r="I69" s="89"/>
    </row>
    <row r="70" spans="2:9" x14ac:dyDescent="0.35">
      <c r="B70" s="90"/>
      <c r="C70" s="90"/>
      <c r="D70" s="89"/>
      <c r="E70" s="89"/>
      <c r="F70" s="89"/>
      <c r="G70" s="90"/>
      <c r="H70" s="89"/>
      <c r="I70" s="89"/>
    </row>
    <row r="71" spans="2:9" x14ac:dyDescent="0.35">
      <c r="B71" s="90"/>
      <c r="C71" s="90"/>
      <c r="D71" s="89"/>
      <c r="E71" s="89"/>
      <c r="F71" s="89"/>
      <c r="G71" s="18"/>
      <c r="H71" s="89"/>
      <c r="I71" s="89"/>
    </row>
    <row r="72" spans="2:9" x14ac:dyDescent="0.35">
      <c r="B72" s="90"/>
      <c r="C72" s="90"/>
      <c r="D72" s="89"/>
      <c r="E72" s="89"/>
      <c r="F72" s="89"/>
      <c r="G72" s="89"/>
      <c r="H72" s="89"/>
      <c r="I72" s="89"/>
    </row>
    <row r="73" spans="2:9" x14ac:dyDescent="0.35">
      <c r="B73" s="90"/>
      <c r="C73" s="90"/>
      <c r="D73" s="89"/>
      <c r="E73" s="89"/>
      <c r="F73" s="89"/>
      <c r="G73" s="89"/>
      <c r="H73" s="89"/>
      <c r="I73" s="89"/>
    </row>
    <row r="74" spans="2:9" x14ac:dyDescent="0.35">
      <c r="B74" s="90"/>
      <c r="C74" s="90"/>
      <c r="D74" s="89"/>
      <c r="E74" s="89"/>
      <c r="F74" s="89"/>
      <c r="G74" s="89"/>
      <c r="H74" s="89"/>
      <c r="I74" s="89"/>
    </row>
    <row r="75" spans="2:9" x14ac:dyDescent="0.35">
      <c r="B75" s="90"/>
      <c r="C75" s="90"/>
      <c r="D75" s="89"/>
      <c r="E75" s="89"/>
      <c r="F75" s="89"/>
      <c r="G75" s="89"/>
      <c r="H75" s="89"/>
      <c r="I75" s="89"/>
    </row>
    <row r="76" spans="2:9" x14ac:dyDescent="0.35">
      <c r="B76" s="90"/>
      <c r="C76" s="90"/>
      <c r="D76" s="89"/>
      <c r="E76" s="89"/>
      <c r="F76" s="89"/>
      <c r="G76" s="89"/>
      <c r="H76" s="89"/>
      <c r="I76" s="89"/>
    </row>
    <row r="77" spans="2:9" x14ac:dyDescent="0.35">
      <c r="B77" s="90"/>
      <c r="C77" s="90"/>
      <c r="D77" s="89"/>
      <c r="E77" s="89"/>
      <c r="F77" s="89"/>
      <c r="G77" s="89"/>
      <c r="H77" s="89"/>
      <c r="I77" s="89"/>
    </row>
    <row r="78" spans="2:9" x14ac:dyDescent="0.35">
      <c r="B78" s="6"/>
      <c r="C78" s="23"/>
      <c r="D78" s="23"/>
      <c r="E78" s="23"/>
      <c r="F78" s="23"/>
      <c r="G78" s="89"/>
      <c r="H78" s="90"/>
      <c r="I78" s="90"/>
    </row>
    <row r="79" spans="2:9" x14ac:dyDescent="0.35">
      <c r="B79" s="6"/>
      <c r="C79" s="23"/>
      <c r="D79" s="23"/>
      <c r="E79" s="23"/>
      <c r="F79" s="23"/>
      <c r="G79" s="89"/>
      <c r="H79" s="90"/>
      <c r="I79" s="90"/>
    </row>
    <row r="80" spans="2:9" x14ac:dyDescent="0.35">
      <c r="B80" s="6"/>
      <c r="C80" s="6"/>
      <c r="D80" s="6"/>
      <c r="E80" s="6"/>
      <c r="F80" s="6"/>
      <c r="G80" s="89"/>
      <c r="H80" s="90"/>
      <c r="I80" s="90"/>
    </row>
    <row r="81" spans="2:9" x14ac:dyDescent="0.35">
      <c r="B81" s="6"/>
      <c r="C81" s="6"/>
      <c r="D81" s="6"/>
      <c r="E81" s="6"/>
      <c r="F81" s="6"/>
      <c r="G81" s="89"/>
      <c r="H81" s="90"/>
      <c r="I81" s="90"/>
    </row>
    <row r="82" spans="2:9" x14ac:dyDescent="0.35">
      <c r="B82" s="6"/>
      <c r="C82" s="22"/>
      <c r="D82" s="22"/>
      <c r="E82" s="22"/>
      <c r="F82" s="22"/>
      <c r="G82" s="6"/>
      <c r="H82" s="90"/>
      <c r="I82" s="90"/>
    </row>
    <row r="83" spans="2:9" x14ac:dyDescent="0.35">
      <c r="B83" s="6"/>
      <c r="C83" s="6"/>
      <c r="D83" s="6"/>
      <c r="E83" s="6"/>
      <c r="F83" s="6"/>
      <c r="G83" s="6"/>
      <c r="H83" s="90"/>
      <c r="I83" s="90"/>
    </row>
    <row r="84" spans="2:9" ht="23.5" customHeight="1" x14ac:dyDescent="0.35">
      <c r="B84" s="17"/>
      <c r="C84" s="17"/>
      <c r="D84" s="17"/>
      <c r="E84" s="17"/>
      <c r="F84" s="17"/>
      <c r="G84" s="6"/>
      <c r="H84" s="90"/>
      <c r="I84" s="90"/>
    </row>
    <row r="85" spans="2:9" ht="23.5" customHeight="1" x14ac:dyDescent="0.35">
      <c r="B85" s="17"/>
      <c r="C85" s="17"/>
      <c r="D85" s="17"/>
      <c r="E85" s="17"/>
      <c r="F85" s="17"/>
      <c r="G85" s="6"/>
      <c r="H85" s="90"/>
      <c r="I85" s="90"/>
    </row>
    <row r="86" spans="2:9" ht="33.65" customHeight="1" x14ac:dyDescent="0.35">
      <c r="B86" s="17"/>
      <c r="C86" s="17"/>
      <c r="D86" s="17"/>
      <c r="E86" s="17"/>
      <c r="F86" s="17"/>
      <c r="G86" s="22"/>
      <c r="H86" s="90"/>
      <c r="I86" s="90"/>
    </row>
    <row r="87" spans="2:9" x14ac:dyDescent="0.35">
      <c r="B87" s="8"/>
      <c r="C87" s="6"/>
      <c r="D87" s="6"/>
      <c r="E87" s="6"/>
      <c r="F87" s="6"/>
      <c r="G87" s="6"/>
      <c r="H87" s="90"/>
      <c r="I87" s="90"/>
    </row>
    <row r="88" spans="2:9" x14ac:dyDescent="0.35">
      <c r="B88" s="6"/>
      <c r="C88" s="6"/>
      <c r="D88" s="6"/>
      <c r="E88" s="6"/>
      <c r="F88" s="6"/>
      <c r="G88" s="17"/>
      <c r="H88" s="90"/>
      <c r="I88" s="90"/>
    </row>
    <row r="89" spans="2:9" x14ac:dyDescent="0.35">
      <c r="B89" s="6"/>
      <c r="C89" s="6"/>
      <c r="D89" s="6"/>
      <c r="E89" s="6"/>
      <c r="F89" s="6"/>
      <c r="G89" s="17"/>
      <c r="H89" s="90"/>
      <c r="I89" s="90"/>
    </row>
    <row r="90" spans="2:9" x14ac:dyDescent="0.35">
      <c r="B90" s="6"/>
      <c r="C90" s="24"/>
      <c r="D90" s="24"/>
      <c r="E90" s="24"/>
      <c r="F90" s="24"/>
      <c r="G90" s="17"/>
      <c r="H90" s="90"/>
      <c r="I90" s="90"/>
    </row>
    <row r="91" spans="2:9" x14ac:dyDescent="0.35">
      <c r="B91" s="6"/>
      <c r="C91" s="6"/>
      <c r="D91" s="6"/>
      <c r="E91" s="6"/>
      <c r="F91" s="6"/>
      <c r="G91" s="6"/>
      <c r="H91" s="90"/>
      <c r="I91" s="90"/>
    </row>
    <row r="92" spans="2:9" x14ac:dyDescent="0.35">
      <c r="B92" s="6"/>
      <c r="C92" s="6"/>
      <c r="D92" s="6"/>
      <c r="E92" s="6"/>
      <c r="F92" s="6"/>
      <c r="G92" s="6"/>
      <c r="H92" s="90"/>
      <c r="I92" s="90"/>
    </row>
    <row r="93" spans="2:9" x14ac:dyDescent="0.35">
      <c r="B93" s="6"/>
      <c r="C93" s="6"/>
      <c r="D93" s="6"/>
      <c r="E93" s="6"/>
      <c r="F93" s="6"/>
      <c r="G93" s="6"/>
      <c r="H93" s="90"/>
      <c r="I93" s="90"/>
    </row>
    <row r="94" spans="2:9" x14ac:dyDescent="0.35">
      <c r="B94" s="6"/>
      <c r="C94" s="24"/>
      <c r="D94" s="24"/>
      <c r="E94" s="24"/>
      <c r="F94" s="24"/>
      <c r="G94" s="6"/>
      <c r="H94" s="90"/>
      <c r="I94" s="90"/>
    </row>
    <row r="95" spans="2:9" x14ac:dyDescent="0.35">
      <c r="B95" s="6"/>
      <c r="C95" s="24"/>
      <c r="D95" s="24"/>
      <c r="E95" s="24"/>
      <c r="F95" s="24"/>
      <c r="G95" s="6"/>
      <c r="H95" s="90"/>
      <c r="I95" s="90"/>
    </row>
    <row r="96" spans="2:9" x14ac:dyDescent="0.35">
      <c r="B96" s="6"/>
      <c r="C96" s="6"/>
      <c r="D96" s="6"/>
      <c r="E96" s="6"/>
      <c r="F96" s="6"/>
      <c r="G96" s="6"/>
      <c r="H96" s="90"/>
      <c r="I96" s="90"/>
    </row>
    <row r="97" spans="2:9" x14ac:dyDescent="0.35">
      <c r="B97" s="6"/>
      <c r="C97" s="6"/>
      <c r="D97" s="6"/>
      <c r="E97" s="6"/>
      <c r="F97" s="6"/>
      <c r="G97" s="6"/>
      <c r="H97" s="90"/>
      <c r="I97" s="90"/>
    </row>
    <row r="98" spans="2:9" x14ac:dyDescent="0.35">
      <c r="B98" s="6"/>
      <c r="C98" s="6"/>
      <c r="D98" s="6"/>
      <c r="E98" s="6"/>
      <c r="F98" s="6"/>
      <c r="G98" s="6"/>
      <c r="H98" s="90"/>
      <c r="I98" s="90"/>
    </row>
    <row r="99" spans="2:9" x14ac:dyDescent="0.35">
      <c r="B99" s="6"/>
      <c r="C99" s="6"/>
      <c r="D99" s="6"/>
      <c r="E99" s="6"/>
      <c r="F99" s="6"/>
      <c r="G99" s="6"/>
      <c r="H99" s="90"/>
      <c r="I99" s="90"/>
    </row>
    <row r="100" spans="2:9" x14ac:dyDescent="0.35">
      <c r="B100" s="6"/>
      <c r="C100" s="22"/>
      <c r="D100" s="22"/>
      <c r="E100" s="22"/>
      <c r="F100" s="22"/>
      <c r="G100" s="6"/>
      <c r="H100" s="90"/>
      <c r="I100" s="90"/>
    </row>
    <row r="101" spans="2:9" x14ac:dyDescent="0.35">
      <c r="B101" s="6"/>
      <c r="C101" s="6"/>
      <c r="D101" s="6"/>
      <c r="E101" s="6"/>
      <c r="F101" s="6"/>
      <c r="G101" s="6"/>
      <c r="H101" s="90"/>
      <c r="I101" s="90"/>
    </row>
    <row r="102" spans="2:9" x14ac:dyDescent="0.35">
      <c r="B102" s="6"/>
      <c r="C102" s="6"/>
      <c r="D102" s="6"/>
      <c r="E102" s="6"/>
      <c r="F102" s="6"/>
      <c r="G102" s="6"/>
      <c r="H102" s="90"/>
      <c r="I102" s="90"/>
    </row>
    <row r="103" spans="2:9" x14ac:dyDescent="0.35">
      <c r="B103" s="6"/>
      <c r="C103" s="6"/>
      <c r="D103" s="6"/>
      <c r="E103" s="6"/>
      <c r="F103" s="6"/>
      <c r="G103" s="6"/>
      <c r="H103" s="90"/>
      <c r="I103" s="90"/>
    </row>
    <row r="104" spans="2:9" x14ac:dyDescent="0.35">
      <c r="B104" s="8"/>
      <c r="C104" s="6"/>
      <c r="D104" s="6"/>
      <c r="E104" s="6"/>
      <c r="F104" s="6"/>
      <c r="G104" s="22"/>
      <c r="H104" s="90"/>
      <c r="I104" s="90"/>
    </row>
    <row r="105" spans="2:9" x14ac:dyDescent="0.35">
      <c r="B105" s="6"/>
      <c r="C105" s="6"/>
      <c r="D105" s="6"/>
      <c r="E105" s="6"/>
      <c r="F105" s="6"/>
      <c r="G105" s="6"/>
      <c r="H105" s="90"/>
      <c r="I105" s="90"/>
    </row>
    <row r="106" spans="2:9" x14ac:dyDescent="0.35">
      <c r="B106" s="6"/>
      <c r="C106" s="6"/>
      <c r="D106" s="6"/>
      <c r="E106" s="6"/>
      <c r="F106" s="6"/>
      <c r="G106" s="6"/>
      <c r="H106" s="90"/>
      <c r="I106" s="90"/>
    </row>
    <row r="107" spans="2:9" x14ac:dyDescent="0.35">
      <c r="B107" s="6"/>
      <c r="C107" s="6"/>
      <c r="D107" s="6"/>
      <c r="E107" s="6"/>
      <c r="F107" s="6"/>
      <c r="G107" s="6"/>
      <c r="H107" s="90"/>
      <c r="I107" s="90"/>
    </row>
    <row r="108" spans="2:9" x14ac:dyDescent="0.35">
      <c r="B108" s="6"/>
      <c r="C108" s="6"/>
      <c r="D108" s="6"/>
      <c r="E108" s="6"/>
      <c r="F108" s="6"/>
      <c r="G108" s="6"/>
      <c r="H108" s="90"/>
      <c r="I108" s="90"/>
    </row>
    <row r="109" spans="2:9" x14ac:dyDescent="0.35">
      <c r="B109" s="6"/>
      <c r="C109" s="6"/>
      <c r="D109" s="6"/>
      <c r="E109" s="6"/>
      <c r="F109" s="6"/>
      <c r="G109" s="6"/>
      <c r="H109" s="90"/>
      <c r="I109" s="90"/>
    </row>
    <row r="110" spans="2:9" x14ac:dyDescent="0.35">
      <c r="B110" s="6"/>
      <c r="C110" s="6"/>
      <c r="D110" s="6"/>
      <c r="E110" s="6"/>
      <c r="F110" s="6"/>
      <c r="G110" s="6"/>
      <c r="H110" s="90"/>
      <c r="I110" s="90"/>
    </row>
    <row r="111" spans="2:9" x14ac:dyDescent="0.35">
      <c r="B111" s="6"/>
      <c r="C111" s="24"/>
      <c r="D111" s="24"/>
      <c r="E111" s="24"/>
      <c r="F111" s="24"/>
      <c r="G111" s="6"/>
      <c r="H111" s="90"/>
      <c r="I111" s="90"/>
    </row>
    <row r="112" spans="2:9" x14ac:dyDescent="0.35">
      <c r="B112" s="6"/>
      <c r="C112" s="24"/>
      <c r="D112" s="24"/>
      <c r="E112" s="24"/>
      <c r="F112" s="24"/>
      <c r="G112" s="6"/>
      <c r="H112" s="90"/>
      <c r="I112" s="90"/>
    </row>
    <row r="113" spans="2:9" x14ac:dyDescent="0.35">
      <c r="B113" s="6"/>
      <c r="C113" s="6"/>
      <c r="D113" s="6"/>
      <c r="E113" s="6"/>
      <c r="F113" s="6"/>
      <c r="G113" s="6"/>
      <c r="H113" s="90"/>
      <c r="I113" s="90"/>
    </row>
    <row r="114" spans="2:9" x14ac:dyDescent="0.35">
      <c r="B114" s="6"/>
      <c r="C114" s="6"/>
      <c r="D114" s="6"/>
      <c r="E114" s="6"/>
      <c r="F114" s="6"/>
      <c r="G114" s="6"/>
      <c r="H114" s="90"/>
      <c r="I114" s="90"/>
    </row>
    <row r="115" spans="2:9" x14ac:dyDescent="0.35">
      <c r="B115" s="6"/>
      <c r="C115" s="6"/>
      <c r="D115" s="6"/>
      <c r="E115" s="6"/>
      <c r="F115" s="6"/>
      <c r="G115" s="6"/>
      <c r="H115" s="90"/>
      <c r="I115" s="90"/>
    </row>
    <row r="116" spans="2:9" x14ac:dyDescent="0.35">
      <c r="B116" s="6"/>
      <c r="C116" s="6"/>
      <c r="D116" s="6"/>
      <c r="E116" s="6"/>
      <c r="F116" s="6"/>
      <c r="G116" s="6"/>
      <c r="H116" s="90"/>
      <c r="I116" s="90"/>
    </row>
    <row r="117" spans="2:9" x14ac:dyDescent="0.35">
      <c r="B117" s="6"/>
      <c r="C117" s="22"/>
      <c r="D117" s="6"/>
      <c r="E117" s="22"/>
      <c r="F117" s="22"/>
      <c r="G117" s="6"/>
      <c r="H117" s="90"/>
      <c r="I117" s="90"/>
    </row>
    <row r="118" spans="2:9" x14ac:dyDescent="0.35">
      <c r="B118" s="6"/>
      <c r="C118" s="6"/>
      <c r="D118" s="6"/>
      <c r="E118" s="6"/>
      <c r="F118" s="6"/>
      <c r="G118" s="6"/>
      <c r="H118" s="90"/>
      <c r="I118" s="90"/>
    </row>
    <row r="119" spans="2:9" x14ac:dyDescent="0.35">
      <c r="B119" s="6"/>
      <c r="C119" s="6"/>
      <c r="D119" s="6"/>
      <c r="E119" s="6"/>
      <c r="F119" s="6"/>
      <c r="G119" s="6"/>
      <c r="H119" s="90"/>
      <c r="I119" s="90"/>
    </row>
    <row r="120" spans="2:9" x14ac:dyDescent="0.35">
      <c r="B120" s="9"/>
      <c r="C120" s="9"/>
      <c r="D120" s="9"/>
      <c r="E120" s="9"/>
      <c r="F120" s="9"/>
      <c r="G120" s="6"/>
      <c r="H120" s="89"/>
      <c r="I120" s="89"/>
    </row>
    <row r="121" spans="2:9" x14ac:dyDescent="0.35">
      <c r="B121" s="9"/>
      <c r="C121" s="9"/>
      <c r="D121" s="9"/>
      <c r="E121" s="9"/>
      <c r="F121" s="9"/>
      <c r="G121" s="6"/>
      <c r="H121" s="89"/>
      <c r="I121" s="89"/>
    </row>
    <row r="122" spans="2:9" x14ac:dyDescent="0.35">
      <c r="B122" s="89"/>
      <c r="C122" s="89"/>
      <c r="D122" s="89"/>
      <c r="E122" s="89"/>
      <c r="F122" s="89"/>
      <c r="G122" s="6"/>
      <c r="H122" s="89"/>
      <c r="I122" s="89"/>
    </row>
    <row r="123" spans="2:9" x14ac:dyDescent="0.35">
      <c r="B123" s="89"/>
      <c r="C123" s="89"/>
      <c r="D123" s="89"/>
      <c r="E123" s="89"/>
      <c r="F123" s="89"/>
      <c r="G123" s="6"/>
      <c r="H123" s="89"/>
      <c r="I123" s="89"/>
    </row>
    <row r="124" spans="2:9" x14ac:dyDescent="0.35">
      <c r="B124" s="89"/>
      <c r="C124" s="89"/>
      <c r="D124" s="89"/>
      <c r="E124" s="89"/>
      <c r="F124" s="89"/>
      <c r="G124" s="9"/>
      <c r="H124" s="89"/>
      <c r="I124" s="89"/>
    </row>
    <row r="125" spans="2:9" x14ac:dyDescent="0.35">
      <c r="B125" s="89"/>
      <c r="C125" s="89"/>
      <c r="D125" s="89"/>
      <c r="E125" s="89"/>
      <c r="F125" s="89"/>
      <c r="G125" s="9"/>
      <c r="H125" s="89"/>
      <c r="I125" s="89"/>
    </row>
  </sheetData>
  <conditionalFormatting sqref="C33">
    <cfRule type="cellIs" dxfId="103" priority="13" operator="greaterThan">
      <formula>10</formula>
    </cfRule>
  </conditionalFormatting>
  <conditionalFormatting sqref="C33:F43">
    <cfRule type="cellIs" dxfId="102" priority="7" operator="lessThan">
      <formula>1</formula>
    </cfRule>
    <cfRule type="cellIs" dxfId="101" priority="10" operator="lessThan">
      <formula>1</formula>
    </cfRule>
    <cfRule type="cellIs" dxfId="100" priority="11" operator="lessThan">
      <formula>1</formula>
    </cfRule>
    <cfRule type="cellIs" dxfId="99" priority="12" operator="greaterThan">
      <formula>10</formula>
    </cfRule>
  </conditionalFormatting>
  <conditionalFormatting sqref="C26">
    <cfRule type="cellIs" dxfId="98" priority="8" operator="lessThan">
      <formula>1</formula>
    </cfRule>
    <cfRule type="cellIs" dxfId="97" priority="9" operator="lessThan">
      <formula>1</formula>
    </cfRule>
  </conditionalFormatting>
  <conditionalFormatting sqref="G29">
    <cfRule type="cellIs" dxfId="96" priority="5" operator="lessThan">
      <formula>1</formula>
    </cfRule>
    <cfRule type="cellIs" dxfId="95" priority="6" operator="lessThan">
      <formula>1</formula>
    </cfRule>
  </conditionalFormatting>
  <conditionalFormatting sqref="G30">
    <cfRule type="cellIs" dxfId="94" priority="3" operator="lessThan">
      <formula>1</formula>
    </cfRule>
    <cfRule type="cellIs" dxfId="93" priority="4" operator="lessThan">
      <formula>1</formula>
    </cfRule>
  </conditionalFormatting>
  <conditionalFormatting sqref="G31">
    <cfRule type="cellIs" dxfId="92" priority="1" operator="lessThan">
      <formula>1</formula>
    </cfRule>
    <cfRule type="cellIs" dxfId="91" priority="2" operator="lessThan">
      <formula>1</formula>
    </cfRule>
  </conditionalFormatting>
  <pageMargins left="0.25" right="0.25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O119"/>
  <sheetViews>
    <sheetView topLeftCell="A34" workbookViewId="0">
      <selection activeCell="H64" sqref="H64"/>
    </sheetView>
  </sheetViews>
  <sheetFormatPr defaultColWidth="8.81640625" defaultRowHeight="15.5" x14ac:dyDescent="0.35"/>
  <cols>
    <col min="1" max="1" width="4.26953125" style="1" customWidth="1"/>
    <col min="2" max="2" width="22.1796875" style="1" customWidth="1"/>
    <col min="3" max="3" width="10.7265625" style="1" customWidth="1"/>
    <col min="4" max="4" width="10.453125" style="1" customWidth="1"/>
    <col min="5" max="5" width="10.81640625" style="1" customWidth="1"/>
    <col min="6" max="6" width="12" style="1" customWidth="1"/>
    <col min="7" max="7" width="27.26953125" style="1" customWidth="1"/>
    <col min="8" max="8" width="8.26953125" style="1" customWidth="1"/>
    <col min="9" max="10" width="8.81640625" style="1"/>
    <col min="11" max="13" width="13.453125" style="1" bestFit="1" customWidth="1"/>
    <col min="14" max="16384" width="8.81640625" style="1"/>
  </cols>
  <sheetData>
    <row r="6" spans="2:6" ht="21" x14ac:dyDescent="0.5">
      <c r="B6" s="2" t="s">
        <v>38</v>
      </c>
      <c r="C6" s="4">
        <v>3</v>
      </c>
      <c r="D6" s="67"/>
      <c r="E6" s="89"/>
      <c r="F6" s="89"/>
    </row>
    <row r="7" spans="2:6" ht="21" x14ac:dyDescent="0.5">
      <c r="B7" s="3" t="s">
        <v>39</v>
      </c>
      <c r="C7" s="67" t="s">
        <v>40</v>
      </c>
      <c r="D7" s="70"/>
      <c r="E7" s="5"/>
      <c r="F7" s="5"/>
    </row>
    <row r="8" spans="2:6" ht="21" x14ac:dyDescent="0.5">
      <c r="B8" s="3" t="s">
        <v>41</v>
      </c>
      <c r="C8" s="67" t="s">
        <v>42</v>
      </c>
      <c r="D8" s="70"/>
      <c r="E8" s="5"/>
      <c r="F8" s="5"/>
    </row>
    <row r="9" spans="2:6" ht="21" x14ac:dyDescent="0.5">
      <c r="B9" s="3" t="s">
        <v>43</v>
      </c>
      <c r="C9" s="67" t="s">
        <v>170</v>
      </c>
      <c r="D9" s="70"/>
      <c r="E9" s="5"/>
      <c r="F9" s="5"/>
    </row>
    <row r="10" spans="2:6" ht="21" x14ac:dyDescent="0.5">
      <c r="B10" s="3" t="s">
        <v>45</v>
      </c>
      <c r="C10" s="67" t="s">
        <v>46</v>
      </c>
      <c r="D10" s="70"/>
      <c r="E10" s="5"/>
      <c r="F10" s="5"/>
    </row>
    <row r="11" spans="2:6" ht="21" x14ac:dyDescent="0.5">
      <c r="B11" s="3" t="s">
        <v>47</v>
      </c>
      <c r="C11" s="67" t="s">
        <v>48</v>
      </c>
      <c r="D11" s="71"/>
      <c r="E11" s="5"/>
      <c r="F11" s="5"/>
    </row>
    <row r="12" spans="2:6" ht="21" x14ac:dyDescent="0.5">
      <c r="B12" s="3" t="s">
        <v>49</v>
      </c>
      <c r="C12" s="67" t="s">
        <v>50</v>
      </c>
      <c r="D12" s="70"/>
      <c r="E12" s="5"/>
      <c r="F12" s="5"/>
    </row>
    <row r="13" spans="2:6" ht="21" x14ac:dyDescent="0.5">
      <c r="B13" s="3" t="s">
        <v>51</v>
      </c>
      <c r="C13" s="67" t="s">
        <v>52</v>
      </c>
      <c r="D13" s="70"/>
      <c r="E13" s="5"/>
      <c r="F13" s="5"/>
    </row>
    <row r="14" spans="2:6" ht="21" x14ac:dyDescent="0.5">
      <c r="B14" s="3"/>
      <c r="C14" s="67" t="s">
        <v>53</v>
      </c>
      <c r="D14" s="70"/>
      <c r="E14" s="5"/>
      <c r="F14" s="5"/>
    </row>
    <row r="15" spans="2:6" ht="21" x14ac:dyDescent="0.5">
      <c r="B15" s="3" t="s">
        <v>54</v>
      </c>
      <c r="C15" s="67" t="s">
        <v>55</v>
      </c>
      <c r="D15" s="70"/>
      <c r="E15" s="5"/>
      <c r="F15" s="5"/>
    </row>
    <row r="16" spans="2:6" ht="21" x14ac:dyDescent="0.5">
      <c r="B16" s="3" t="s">
        <v>56</v>
      </c>
      <c r="C16" s="67">
        <v>210515</v>
      </c>
      <c r="D16" s="70"/>
      <c r="E16" s="5"/>
      <c r="F16" s="5"/>
    </row>
    <row r="17" spans="1:15" ht="21" x14ac:dyDescent="0.5">
      <c r="A17" s="89"/>
      <c r="B17" s="3" t="s">
        <v>57</v>
      </c>
      <c r="C17" s="67" t="s">
        <v>171</v>
      </c>
      <c r="D17" s="70"/>
      <c r="E17" s="5"/>
      <c r="F17" s="5"/>
      <c r="G17" s="89"/>
      <c r="H17" s="89"/>
      <c r="I17" s="89"/>
      <c r="J17" s="89"/>
      <c r="K17" s="89"/>
      <c r="L17" s="89"/>
      <c r="M17" s="89"/>
      <c r="N17" s="89"/>
      <c r="O17" s="89"/>
    </row>
    <row r="18" spans="1:15" ht="21" x14ac:dyDescent="0.5">
      <c r="A18" s="89"/>
      <c r="B18" s="3" t="s">
        <v>59</v>
      </c>
      <c r="C18" s="67" t="s">
        <v>60</v>
      </c>
      <c r="D18" s="70"/>
      <c r="E18" s="5"/>
      <c r="F18" s="5"/>
      <c r="G18" s="89"/>
      <c r="H18" s="89"/>
      <c r="I18" s="89"/>
      <c r="J18" s="89"/>
      <c r="K18" s="89"/>
      <c r="L18" s="89"/>
      <c r="M18" s="89"/>
      <c r="N18" s="89"/>
      <c r="O18" s="89"/>
    </row>
    <row r="19" spans="1:15" ht="21" x14ac:dyDescent="0.5">
      <c r="A19" s="89"/>
      <c r="B19" s="3" t="s">
        <v>61</v>
      </c>
      <c r="C19" s="67" t="s">
        <v>62</v>
      </c>
      <c r="D19" s="70"/>
      <c r="E19" s="5"/>
      <c r="F19" s="5"/>
      <c r="G19" s="89"/>
      <c r="H19" s="89"/>
      <c r="I19" s="89"/>
      <c r="J19" s="89"/>
      <c r="K19" s="89"/>
      <c r="L19" s="89"/>
      <c r="M19" s="89"/>
      <c r="N19" s="89"/>
      <c r="O19" s="89"/>
    </row>
    <row r="20" spans="1:15" ht="21" x14ac:dyDescent="0.5">
      <c r="A20" s="89"/>
      <c r="B20" s="3" t="s">
        <v>63</v>
      </c>
      <c r="C20" s="67" t="s">
        <v>64</v>
      </c>
      <c r="D20" s="70"/>
      <c r="E20" s="5"/>
      <c r="F20" s="5"/>
      <c r="G20" s="89"/>
      <c r="H20" s="89"/>
      <c r="I20" s="89"/>
      <c r="J20" s="89"/>
      <c r="K20" s="89"/>
      <c r="L20" s="89"/>
      <c r="M20" s="89"/>
      <c r="N20" s="89"/>
      <c r="O20" s="89"/>
    </row>
    <row r="21" spans="1:15" ht="21" x14ac:dyDescent="0.5">
      <c r="A21" s="89"/>
      <c r="B21" s="3" t="s">
        <v>65</v>
      </c>
      <c r="C21" s="67" t="s">
        <v>66</v>
      </c>
      <c r="D21" s="70"/>
      <c r="E21" s="5"/>
      <c r="F21" s="5"/>
      <c r="G21" s="89"/>
      <c r="H21" s="89"/>
      <c r="I21" s="89"/>
      <c r="J21" s="89"/>
      <c r="K21" s="89"/>
      <c r="L21" s="89"/>
      <c r="M21" s="89"/>
      <c r="N21" s="89"/>
      <c r="O21" s="89"/>
    </row>
    <row r="22" spans="1:15" ht="21" x14ac:dyDescent="0.5">
      <c r="A22" s="89"/>
      <c r="B22" s="3" t="s">
        <v>67</v>
      </c>
      <c r="C22" s="67" t="s">
        <v>68</v>
      </c>
      <c r="D22" s="70"/>
      <c r="E22" s="5"/>
      <c r="F22" s="5"/>
      <c r="G22" s="89"/>
      <c r="H22" s="89"/>
      <c r="I22" s="89"/>
      <c r="J22" s="89"/>
      <c r="K22" s="89"/>
      <c r="L22" s="89"/>
      <c r="M22" s="89"/>
      <c r="N22" s="89"/>
      <c r="O22" s="89"/>
    </row>
    <row r="23" spans="1:15" ht="21" x14ac:dyDescent="0.5">
      <c r="A23" s="89"/>
      <c r="B23" s="3" t="s">
        <v>41</v>
      </c>
      <c r="C23" s="67" t="s">
        <v>69</v>
      </c>
      <c r="D23" s="70"/>
      <c r="E23" s="5"/>
      <c r="F23" s="5"/>
      <c r="G23" s="89"/>
      <c r="H23" s="89"/>
      <c r="I23" s="89"/>
      <c r="J23" s="89"/>
      <c r="K23" s="89"/>
      <c r="L23" s="89"/>
      <c r="M23" s="89"/>
      <c r="N23" s="89"/>
      <c r="O23" s="89"/>
    </row>
    <row r="24" spans="1:15" ht="21" x14ac:dyDescent="0.5">
      <c r="A24" s="7"/>
      <c r="B24" s="3" t="s">
        <v>70</v>
      </c>
      <c r="C24" s="67" t="s">
        <v>71</v>
      </c>
      <c r="D24" s="70"/>
      <c r="E24" s="5"/>
      <c r="F24" s="5"/>
      <c r="G24" s="89"/>
      <c r="H24" s="89"/>
      <c r="I24" s="89"/>
      <c r="J24" s="89"/>
      <c r="K24" s="89"/>
      <c r="L24" s="89"/>
      <c r="M24" s="89"/>
      <c r="N24" s="89"/>
      <c r="O24" s="89"/>
    </row>
    <row r="25" spans="1:15" ht="21" x14ac:dyDescent="0.5">
      <c r="A25" s="7"/>
      <c r="B25" s="3" t="s">
        <v>72</v>
      </c>
      <c r="C25" s="67">
        <v>210517</v>
      </c>
      <c r="D25" s="70"/>
      <c r="E25" s="5"/>
      <c r="F25" s="5"/>
      <c r="G25" s="89"/>
      <c r="H25" s="89"/>
      <c r="I25" s="89"/>
      <c r="J25" s="89"/>
      <c r="K25" s="89"/>
      <c r="L25" s="89"/>
      <c r="M25" s="89"/>
      <c r="N25" s="89"/>
      <c r="O25" s="89"/>
    </row>
    <row r="26" spans="1:15" s="7" customFormat="1" ht="21" x14ac:dyDescent="0.5">
      <c r="B26" s="2" t="s">
        <v>150</v>
      </c>
      <c r="C26" s="86">
        <v>11</v>
      </c>
      <c r="D26" s="5"/>
      <c r="E26" s="5"/>
      <c r="F26" s="5"/>
      <c r="G26" s="6"/>
    </row>
    <row r="27" spans="1:15" x14ac:dyDescent="0.35">
      <c r="A27" s="89"/>
      <c r="B27" s="8"/>
      <c r="C27" s="90"/>
      <c r="D27" s="90"/>
      <c r="E27" s="90"/>
      <c r="F27" s="90"/>
      <c r="G27" s="90"/>
      <c r="H27" s="89"/>
      <c r="I27" s="89"/>
      <c r="J27" s="89"/>
      <c r="K27" s="89"/>
      <c r="L27" s="89"/>
      <c r="M27" s="89"/>
      <c r="N27" s="89"/>
      <c r="O27" s="89"/>
    </row>
    <row r="28" spans="1:15" x14ac:dyDescent="0.35">
      <c r="A28" s="89"/>
      <c r="B28" s="10" t="s">
        <v>74</v>
      </c>
      <c r="C28" s="10" t="s">
        <v>75</v>
      </c>
      <c r="D28" s="10" t="s">
        <v>76</v>
      </c>
      <c r="E28" s="52" t="s">
        <v>77</v>
      </c>
      <c r="F28" s="10" t="s">
        <v>78</v>
      </c>
      <c r="G28" s="46" t="s">
        <v>7</v>
      </c>
      <c r="H28" s="89"/>
      <c r="I28" s="89"/>
      <c r="J28" s="89"/>
      <c r="K28" s="89"/>
      <c r="L28" s="89"/>
      <c r="M28" s="89"/>
      <c r="N28" s="89"/>
      <c r="O28" s="89"/>
    </row>
    <row r="29" spans="1:15" ht="29" x14ac:dyDescent="0.35">
      <c r="A29" s="89"/>
      <c r="B29" s="93"/>
      <c r="C29" s="11" t="s">
        <v>79</v>
      </c>
      <c r="D29" s="11" t="s">
        <v>80</v>
      </c>
      <c r="E29" s="11" t="s">
        <v>81</v>
      </c>
      <c r="F29" s="11" t="s">
        <v>82</v>
      </c>
      <c r="G29" s="57" t="s">
        <v>12</v>
      </c>
      <c r="H29" s="89"/>
      <c r="I29" s="89"/>
      <c r="J29" s="89"/>
      <c r="K29" s="89"/>
      <c r="L29" s="89"/>
      <c r="M29" s="89"/>
      <c r="N29" s="89"/>
      <c r="O29" s="89"/>
    </row>
    <row r="30" spans="1:15" x14ac:dyDescent="0.35">
      <c r="A30" s="89"/>
      <c r="B30" s="93"/>
      <c r="C30" s="11" t="s">
        <v>83</v>
      </c>
      <c r="D30" s="11" t="s">
        <v>83</v>
      </c>
      <c r="E30" s="11"/>
      <c r="F30" s="11" t="s">
        <v>84</v>
      </c>
      <c r="G30" s="57" t="s">
        <v>85</v>
      </c>
      <c r="H30" s="89"/>
      <c r="I30" s="89"/>
      <c r="J30" s="89"/>
      <c r="K30" s="89"/>
      <c r="L30" s="89"/>
      <c r="M30" s="89"/>
      <c r="N30" s="89"/>
      <c r="O30" s="89"/>
    </row>
    <row r="31" spans="1:15" x14ac:dyDescent="0.35">
      <c r="A31" s="89"/>
      <c r="B31" s="93"/>
      <c r="C31" s="11"/>
      <c r="D31" s="11"/>
      <c r="E31" s="11"/>
      <c r="F31" s="11"/>
      <c r="G31" s="57" t="s">
        <v>14</v>
      </c>
      <c r="H31" s="89"/>
      <c r="I31" s="89"/>
      <c r="J31" s="89"/>
      <c r="K31" s="94" t="s">
        <v>86</v>
      </c>
      <c r="L31" s="94" t="s">
        <v>4</v>
      </c>
      <c r="M31" s="94" t="s">
        <v>29</v>
      </c>
      <c r="N31" s="94" t="s">
        <v>87</v>
      </c>
      <c r="O31" s="94" t="s">
        <v>88</v>
      </c>
    </row>
    <row r="32" spans="1:15" x14ac:dyDescent="0.35">
      <c r="A32" s="89"/>
      <c r="B32" s="95"/>
      <c r="C32" s="12"/>
      <c r="D32" s="12"/>
      <c r="E32" s="12"/>
      <c r="F32" s="12"/>
      <c r="G32" s="58" t="s">
        <v>15</v>
      </c>
      <c r="H32" s="89"/>
      <c r="I32" s="89"/>
      <c r="J32" s="89" t="str">
        <f>B33</f>
        <v>Kock 1</v>
      </c>
      <c r="K32" s="94">
        <f t="shared" ref="K32:N42" si="0">C33</f>
        <v>7.5</v>
      </c>
      <c r="L32" s="94">
        <f t="shared" si="0"/>
        <v>6.5</v>
      </c>
      <c r="M32" s="94">
        <f t="shared" si="0"/>
        <v>7.5</v>
      </c>
      <c r="N32" s="94">
        <f t="shared" si="0"/>
        <v>7</v>
      </c>
      <c r="O32" s="94"/>
    </row>
    <row r="33" spans="2:15" x14ac:dyDescent="0.35">
      <c r="B33" s="12" t="s">
        <v>89</v>
      </c>
      <c r="C33" s="63">
        <v>7.5</v>
      </c>
      <c r="D33" s="63">
        <v>6.5</v>
      </c>
      <c r="E33" s="63">
        <v>7.5</v>
      </c>
      <c r="F33" s="63">
        <v>7</v>
      </c>
      <c r="G33" s="59"/>
      <c r="H33" s="89"/>
      <c r="I33" s="89"/>
      <c r="J33" s="89" t="str">
        <f t="shared" ref="J33:J42" si="1">B34</f>
        <v>Kock2</v>
      </c>
      <c r="K33" s="94">
        <f t="shared" si="0"/>
        <v>7</v>
      </c>
      <c r="L33" s="94">
        <f t="shared" si="0"/>
        <v>5</v>
      </c>
      <c r="M33" s="94">
        <f t="shared" si="0"/>
        <v>4</v>
      </c>
      <c r="N33" s="94">
        <f t="shared" si="0"/>
        <v>5</v>
      </c>
      <c r="O33" s="94"/>
    </row>
    <row r="34" spans="2:15" x14ac:dyDescent="0.35">
      <c r="B34" s="11" t="s">
        <v>172</v>
      </c>
      <c r="C34" s="64">
        <v>7</v>
      </c>
      <c r="D34" s="64">
        <v>5</v>
      </c>
      <c r="E34" s="64">
        <v>4</v>
      </c>
      <c r="F34" s="64">
        <v>5</v>
      </c>
      <c r="G34" s="14"/>
      <c r="H34" s="89"/>
      <c r="I34" s="89"/>
      <c r="J34" s="89" t="str">
        <f t="shared" si="1"/>
        <v>Kock 3</v>
      </c>
      <c r="K34" s="94">
        <f t="shared" si="0"/>
        <v>7</v>
      </c>
      <c r="L34" s="94">
        <f t="shared" si="0"/>
        <v>5</v>
      </c>
      <c r="M34" s="94">
        <f t="shared" si="0"/>
        <v>5</v>
      </c>
      <c r="N34" s="94">
        <f t="shared" si="0"/>
        <v>7</v>
      </c>
      <c r="O34" s="94"/>
    </row>
    <row r="35" spans="2:15" x14ac:dyDescent="0.35">
      <c r="B35" s="11" t="s">
        <v>91</v>
      </c>
      <c r="C35" s="64">
        <v>7</v>
      </c>
      <c r="D35" s="64">
        <v>5</v>
      </c>
      <c r="E35" s="64">
        <v>5</v>
      </c>
      <c r="F35" s="64">
        <v>7</v>
      </c>
      <c r="G35" s="14"/>
      <c r="H35" s="89"/>
      <c r="I35" s="89"/>
      <c r="J35" s="89" t="str">
        <f t="shared" si="1"/>
        <v>Kock 4</v>
      </c>
      <c r="K35" s="94">
        <f t="shared" si="0"/>
        <v>7</v>
      </c>
      <c r="L35" s="94">
        <f t="shared" si="0"/>
        <v>6.5</v>
      </c>
      <c r="M35" s="94">
        <f t="shared" si="0"/>
        <v>8</v>
      </c>
      <c r="N35" s="94">
        <f t="shared" si="0"/>
        <v>7</v>
      </c>
      <c r="O35" s="94"/>
    </row>
    <row r="36" spans="2:15" x14ac:dyDescent="0.35">
      <c r="B36" s="11" t="s">
        <v>92</v>
      </c>
      <c r="C36" s="64">
        <v>7</v>
      </c>
      <c r="D36" s="64">
        <v>6.5</v>
      </c>
      <c r="E36" s="64">
        <v>8</v>
      </c>
      <c r="F36" s="64">
        <v>7</v>
      </c>
      <c r="G36" s="14"/>
      <c r="H36" s="89"/>
      <c r="I36" s="89"/>
      <c r="J36" s="89" t="str">
        <f t="shared" si="1"/>
        <v>Kock 5</v>
      </c>
      <c r="K36" s="94">
        <f t="shared" si="0"/>
        <v>8</v>
      </c>
      <c r="L36" s="94">
        <f t="shared" si="0"/>
        <v>7</v>
      </c>
      <c r="M36" s="94">
        <f t="shared" si="0"/>
        <v>8</v>
      </c>
      <c r="N36" s="94">
        <f t="shared" si="0"/>
        <v>7</v>
      </c>
      <c r="O36" s="94"/>
    </row>
    <row r="37" spans="2:15" x14ac:dyDescent="0.35">
      <c r="B37" s="11" t="s">
        <v>93</v>
      </c>
      <c r="C37" s="64">
        <v>8</v>
      </c>
      <c r="D37" s="64">
        <v>7</v>
      </c>
      <c r="E37" s="64">
        <v>8</v>
      </c>
      <c r="F37" s="64">
        <v>7</v>
      </c>
      <c r="G37" s="14"/>
      <c r="H37" s="89"/>
      <c r="I37" s="89"/>
      <c r="J37" s="89" t="str">
        <f t="shared" si="1"/>
        <v>Kock 6</v>
      </c>
      <c r="K37" s="94">
        <f t="shared" si="0"/>
        <v>8</v>
      </c>
      <c r="L37" s="94">
        <f t="shared" si="0"/>
        <v>8</v>
      </c>
      <c r="M37" s="94">
        <f t="shared" si="0"/>
        <v>8</v>
      </c>
      <c r="N37" s="94">
        <f t="shared" si="0"/>
        <v>8</v>
      </c>
      <c r="O37" s="94"/>
    </row>
    <row r="38" spans="2:15" x14ac:dyDescent="0.35">
      <c r="B38" s="11" t="s">
        <v>94</v>
      </c>
      <c r="C38" s="64">
        <v>8</v>
      </c>
      <c r="D38" s="64">
        <v>8</v>
      </c>
      <c r="E38" s="64">
        <v>8</v>
      </c>
      <c r="F38" s="64">
        <v>8</v>
      </c>
      <c r="G38" s="14"/>
      <c r="H38" s="89"/>
      <c r="I38" s="89"/>
      <c r="J38" s="89" t="str">
        <f t="shared" si="1"/>
        <v>Kock 7</v>
      </c>
      <c r="K38" s="94">
        <f t="shared" si="0"/>
        <v>5</v>
      </c>
      <c r="L38" s="94">
        <f t="shared" si="0"/>
        <v>5</v>
      </c>
      <c r="M38" s="94">
        <f t="shared" si="0"/>
        <v>4</v>
      </c>
      <c r="N38" s="94">
        <f t="shared" si="0"/>
        <v>5</v>
      </c>
      <c r="O38" s="94"/>
    </row>
    <row r="39" spans="2:15" x14ac:dyDescent="0.35">
      <c r="B39" s="11" t="s">
        <v>95</v>
      </c>
      <c r="C39" s="64">
        <v>5</v>
      </c>
      <c r="D39" s="64">
        <v>5</v>
      </c>
      <c r="E39" s="64">
        <v>4</v>
      </c>
      <c r="F39" s="64">
        <v>5</v>
      </c>
      <c r="G39" s="14"/>
      <c r="H39" s="89"/>
      <c r="I39" s="89"/>
      <c r="J39" s="89" t="str">
        <f t="shared" si="1"/>
        <v>Kock 8</v>
      </c>
      <c r="K39" s="94">
        <f t="shared" si="0"/>
        <v>8</v>
      </c>
      <c r="L39" s="94">
        <f t="shared" si="0"/>
        <v>7</v>
      </c>
      <c r="M39" s="94">
        <f t="shared" si="0"/>
        <v>7</v>
      </c>
      <c r="N39" s="94">
        <f t="shared" si="0"/>
        <v>7</v>
      </c>
      <c r="O39" s="94"/>
    </row>
    <row r="40" spans="2:15" x14ac:dyDescent="0.35">
      <c r="B40" s="11" t="s">
        <v>96</v>
      </c>
      <c r="C40" s="64">
        <v>8</v>
      </c>
      <c r="D40" s="64">
        <v>7</v>
      </c>
      <c r="E40" s="64">
        <v>7</v>
      </c>
      <c r="F40" s="64">
        <v>7</v>
      </c>
      <c r="G40" s="14"/>
      <c r="H40" s="89"/>
      <c r="I40" s="89"/>
      <c r="J40" s="89" t="str">
        <f t="shared" si="1"/>
        <v>Kock 9</v>
      </c>
      <c r="K40" s="94">
        <f t="shared" si="0"/>
        <v>8</v>
      </c>
      <c r="L40" s="94">
        <f t="shared" si="0"/>
        <v>7</v>
      </c>
      <c r="M40" s="94">
        <f t="shared" si="0"/>
        <v>7.5</v>
      </c>
      <c r="N40" s="94">
        <f t="shared" si="0"/>
        <v>8</v>
      </c>
      <c r="O40" s="94"/>
    </row>
    <row r="41" spans="2:15" x14ac:dyDescent="0.35">
      <c r="B41" s="11" t="s">
        <v>97</v>
      </c>
      <c r="C41" s="64">
        <v>8</v>
      </c>
      <c r="D41" s="64">
        <v>7</v>
      </c>
      <c r="E41" s="64">
        <v>7.5</v>
      </c>
      <c r="F41" s="64">
        <v>8</v>
      </c>
      <c r="G41" s="14"/>
      <c r="H41" s="89"/>
      <c r="I41" s="89"/>
      <c r="J41" s="89" t="str">
        <f t="shared" si="1"/>
        <v>Kock 10</v>
      </c>
      <c r="K41" s="94">
        <f t="shared" si="0"/>
        <v>5</v>
      </c>
      <c r="L41" s="94">
        <f t="shared" si="0"/>
        <v>5.5</v>
      </c>
      <c r="M41" s="94">
        <f t="shared" si="0"/>
        <v>4.5</v>
      </c>
      <c r="N41" s="94">
        <f t="shared" si="0"/>
        <v>5</v>
      </c>
      <c r="O41" s="94"/>
    </row>
    <row r="42" spans="2:15" x14ac:dyDescent="0.35">
      <c r="B42" s="11" t="s">
        <v>98</v>
      </c>
      <c r="C42" s="64">
        <v>5</v>
      </c>
      <c r="D42" s="64">
        <v>5.5</v>
      </c>
      <c r="E42" s="64">
        <v>4.5</v>
      </c>
      <c r="F42" s="64">
        <v>5</v>
      </c>
      <c r="G42" s="14"/>
      <c r="H42" s="89"/>
      <c r="I42" s="89"/>
      <c r="J42" s="89" t="str">
        <f t="shared" si="1"/>
        <v>Kock 11</v>
      </c>
      <c r="K42" s="94">
        <f t="shared" si="0"/>
        <v>7</v>
      </c>
      <c r="L42" s="94">
        <f t="shared" si="0"/>
        <v>7</v>
      </c>
      <c r="M42" s="94">
        <f t="shared" si="0"/>
        <v>8</v>
      </c>
      <c r="N42" s="94">
        <f t="shared" si="0"/>
        <v>7</v>
      </c>
      <c r="O42" s="94"/>
    </row>
    <row r="43" spans="2:15" x14ac:dyDescent="0.35">
      <c r="B43" s="11" t="s">
        <v>99</v>
      </c>
      <c r="C43" s="64">
        <v>7</v>
      </c>
      <c r="D43" s="64">
        <v>7</v>
      </c>
      <c r="E43" s="64">
        <v>8</v>
      </c>
      <c r="F43" s="64">
        <v>7</v>
      </c>
      <c r="G43" s="14"/>
      <c r="H43" s="89"/>
      <c r="I43" s="89"/>
      <c r="J43" s="89" t="s">
        <v>173</v>
      </c>
      <c r="K43" s="94" t="e">
        <f>#REF!</f>
        <v>#REF!</v>
      </c>
      <c r="L43" s="94" t="e">
        <f>#REF!</f>
        <v>#REF!</v>
      </c>
      <c r="M43" s="94" t="e">
        <f>#REF!</f>
        <v>#REF!</v>
      </c>
      <c r="N43" s="94" t="e">
        <f>#REF!</f>
        <v>#REF!</v>
      </c>
      <c r="O43" s="94"/>
    </row>
    <row r="44" spans="2:15" x14ac:dyDescent="0.35">
      <c r="B44" s="11" t="s">
        <v>100</v>
      </c>
      <c r="C44" s="14">
        <f>SUM(C33:C43)</f>
        <v>77.5</v>
      </c>
      <c r="D44" s="14">
        <f>SUM(D33:D43)</f>
        <v>69.5</v>
      </c>
      <c r="E44" s="14">
        <f>SUM(E33:E43)</f>
        <v>71.5</v>
      </c>
      <c r="F44" s="14">
        <f>SUM(F33:F43)*2</f>
        <v>146</v>
      </c>
      <c r="G44" s="61">
        <f>SUM(C44:F44)/C26</f>
        <v>33.136363636363633</v>
      </c>
      <c r="H44" s="89"/>
      <c r="I44" s="89"/>
      <c r="J44" s="89"/>
      <c r="K44" s="89"/>
      <c r="L44" s="89"/>
      <c r="M44" s="89"/>
      <c r="N44" s="89"/>
      <c r="O44" s="89"/>
    </row>
    <row r="45" spans="2:15" x14ac:dyDescent="0.35">
      <c r="B45" s="15" t="s">
        <v>101</v>
      </c>
      <c r="C45" s="16">
        <f>C44/C26</f>
        <v>7.0454545454545459</v>
      </c>
      <c r="D45" s="16">
        <f>D44/C26</f>
        <v>6.3181818181818183</v>
      </c>
      <c r="E45" s="16">
        <f>E44/C26</f>
        <v>6.5</v>
      </c>
      <c r="F45" s="16">
        <f>F44/C26</f>
        <v>13.272727272727273</v>
      </c>
      <c r="G45" s="62">
        <f>SUM(C45:F45)</f>
        <v>33.13636363636364</v>
      </c>
      <c r="H45" s="89"/>
      <c r="I45" s="89"/>
      <c r="J45" s="89"/>
      <c r="K45" s="89"/>
      <c r="L45" s="89"/>
      <c r="M45" s="89"/>
      <c r="N45" s="89"/>
      <c r="O45" s="89"/>
    </row>
    <row r="48" spans="2:15" ht="21" x14ac:dyDescent="0.5">
      <c r="B48" s="2" t="s">
        <v>102</v>
      </c>
      <c r="C48" s="89"/>
      <c r="D48" s="89"/>
      <c r="E48" s="89"/>
      <c r="F48" s="89"/>
      <c r="G48" s="2" t="s">
        <v>103</v>
      </c>
      <c r="H48" s="89"/>
      <c r="I48" s="89"/>
      <c r="J48" s="89"/>
      <c r="K48" s="89"/>
      <c r="L48" s="89"/>
      <c r="M48" s="89"/>
      <c r="N48" s="89"/>
      <c r="O48" s="89"/>
    </row>
    <row r="49" spans="2:8" ht="21" x14ac:dyDescent="0.5">
      <c r="B49" s="2" t="s">
        <v>70</v>
      </c>
      <c r="C49" s="75" t="s">
        <v>104</v>
      </c>
      <c r="D49" s="4"/>
      <c r="E49" s="4"/>
      <c r="F49" s="4"/>
      <c r="G49" s="2" t="s">
        <v>105</v>
      </c>
      <c r="H49" s="4" t="s">
        <v>174</v>
      </c>
    </row>
    <row r="50" spans="2:8" ht="21" x14ac:dyDescent="0.5">
      <c r="B50" s="2" t="s">
        <v>107</v>
      </c>
      <c r="C50" s="75" t="s">
        <v>108</v>
      </c>
      <c r="D50" s="4"/>
      <c r="E50" s="4"/>
      <c r="F50" s="4"/>
      <c r="G50" s="4"/>
      <c r="H50" s="4" t="s">
        <v>175</v>
      </c>
    </row>
    <row r="51" spans="2:8" ht="21" x14ac:dyDescent="0.5">
      <c r="B51" s="2" t="s">
        <v>110</v>
      </c>
      <c r="C51" s="75" t="s">
        <v>111</v>
      </c>
      <c r="D51" s="4"/>
      <c r="E51" s="4"/>
      <c r="F51" s="4"/>
      <c r="G51" s="4"/>
      <c r="H51" s="4" t="s">
        <v>176</v>
      </c>
    </row>
    <row r="52" spans="2:8" ht="21" x14ac:dyDescent="0.5">
      <c r="B52" s="2" t="s">
        <v>114</v>
      </c>
      <c r="C52" s="75" t="s">
        <v>115</v>
      </c>
      <c r="D52" s="4"/>
      <c r="E52" s="4"/>
      <c r="F52" s="4"/>
      <c r="G52" s="4"/>
      <c r="H52" s="4"/>
    </row>
    <row r="53" spans="2:8" ht="21" x14ac:dyDescent="0.5">
      <c r="B53" s="2" t="s">
        <v>118</v>
      </c>
      <c r="C53" s="75" t="s">
        <v>119</v>
      </c>
      <c r="D53" s="4"/>
      <c r="E53" s="4"/>
      <c r="F53" s="4"/>
      <c r="G53" s="2" t="s">
        <v>116</v>
      </c>
      <c r="H53" s="4" t="s">
        <v>177</v>
      </c>
    </row>
    <row r="54" spans="2:8" ht="21" x14ac:dyDescent="0.5">
      <c r="B54" s="2" t="s">
        <v>155</v>
      </c>
      <c r="C54" s="75" t="s">
        <v>122</v>
      </c>
      <c r="D54" s="4"/>
      <c r="E54" s="4"/>
      <c r="F54" s="4"/>
      <c r="G54" s="4"/>
      <c r="H54" s="4" t="s">
        <v>178</v>
      </c>
    </row>
    <row r="55" spans="2:8" ht="21" x14ac:dyDescent="0.5">
      <c r="B55" s="2" t="s">
        <v>124</v>
      </c>
      <c r="C55" s="75" t="s">
        <v>125</v>
      </c>
      <c r="D55" s="4"/>
      <c r="E55" s="4"/>
      <c r="F55" s="4"/>
      <c r="G55" s="4"/>
      <c r="H55" s="4"/>
    </row>
    <row r="56" spans="2:8" ht="21" x14ac:dyDescent="0.5">
      <c r="B56" s="2" t="s">
        <v>128</v>
      </c>
      <c r="C56" s="75" t="s">
        <v>179</v>
      </c>
      <c r="D56" s="4"/>
      <c r="E56" s="4"/>
      <c r="F56" s="4"/>
      <c r="G56" s="2" t="s">
        <v>126</v>
      </c>
      <c r="H56" s="4" t="s">
        <v>180</v>
      </c>
    </row>
    <row r="57" spans="2:8" ht="21" x14ac:dyDescent="0.5">
      <c r="B57" s="2" t="s">
        <v>131</v>
      </c>
      <c r="C57" s="75" t="s">
        <v>160</v>
      </c>
      <c r="D57" s="4"/>
      <c r="E57" s="4"/>
      <c r="F57" s="4"/>
      <c r="G57" s="4"/>
      <c r="H57" s="4" t="s">
        <v>181</v>
      </c>
    </row>
    <row r="58" spans="2:8" ht="21" x14ac:dyDescent="0.5">
      <c r="B58" s="2" t="s">
        <v>134</v>
      </c>
      <c r="C58" s="75" t="s">
        <v>125</v>
      </c>
      <c r="D58" s="4"/>
      <c r="E58" s="4"/>
      <c r="F58" s="4"/>
      <c r="G58" s="4"/>
      <c r="H58" s="4" t="s">
        <v>182</v>
      </c>
    </row>
    <row r="59" spans="2:8" ht="21" x14ac:dyDescent="0.5">
      <c r="B59" s="2" t="s">
        <v>137</v>
      </c>
      <c r="C59" s="75" t="s">
        <v>138</v>
      </c>
      <c r="D59" s="4"/>
      <c r="E59" s="4"/>
      <c r="F59" s="4"/>
      <c r="G59" s="2" t="s">
        <v>135</v>
      </c>
      <c r="H59" s="4" t="s">
        <v>183</v>
      </c>
    </row>
    <row r="60" spans="2:8" ht="21" x14ac:dyDescent="0.5">
      <c r="B60" s="2" t="s">
        <v>140</v>
      </c>
      <c r="C60" s="89" t="s">
        <v>125</v>
      </c>
      <c r="D60" s="4"/>
      <c r="E60" s="4"/>
      <c r="F60" s="4"/>
      <c r="G60" s="4"/>
      <c r="H60" s="4" t="s">
        <v>184</v>
      </c>
    </row>
    <row r="61" spans="2:8" ht="21" x14ac:dyDescent="0.5">
      <c r="B61" s="2"/>
      <c r="C61" s="75"/>
      <c r="D61" s="4"/>
      <c r="E61" s="4"/>
      <c r="F61" s="4"/>
      <c r="G61" s="4"/>
      <c r="H61" s="4" t="s">
        <v>185</v>
      </c>
    </row>
    <row r="62" spans="2:8" ht="21" x14ac:dyDescent="0.5">
      <c r="B62" s="2" t="s">
        <v>143</v>
      </c>
      <c r="C62" s="75" t="s">
        <v>186</v>
      </c>
      <c r="D62" s="4"/>
      <c r="E62" s="4"/>
      <c r="F62" s="4"/>
      <c r="G62" s="4"/>
      <c r="H62" s="4" t="s">
        <v>187</v>
      </c>
    </row>
    <row r="63" spans="2:8" ht="21" x14ac:dyDescent="0.5">
      <c r="B63" s="4"/>
      <c r="C63" s="4"/>
      <c r="D63" s="4"/>
      <c r="E63" s="4"/>
      <c r="F63" s="4"/>
      <c r="G63" s="2"/>
      <c r="H63" s="4" t="s">
        <v>188</v>
      </c>
    </row>
    <row r="64" spans="2:8" ht="21" x14ac:dyDescent="0.5">
      <c r="B64" s="4"/>
      <c r="C64" s="4"/>
      <c r="D64" s="4"/>
      <c r="E64" s="4"/>
      <c r="F64" s="4"/>
      <c r="G64" s="4"/>
      <c r="H64" s="4"/>
    </row>
    <row r="65" spans="2:9" ht="18.649999999999999" customHeight="1" x14ac:dyDescent="0.5">
      <c r="B65" s="81"/>
      <c r="C65" s="5"/>
      <c r="D65" s="5"/>
      <c r="E65" s="5"/>
      <c r="F65" s="5"/>
      <c r="G65" s="4"/>
      <c r="H65" s="4"/>
      <c r="I65" s="89"/>
    </row>
    <row r="66" spans="2:9" ht="18.649999999999999" customHeight="1" x14ac:dyDescent="0.5">
      <c r="B66" s="5"/>
      <c r="C66" s="5"/>
      <c r="D66" s="5"/>
      <c r="E66" s="5"/>
      <c r="F66" s="5"/>
      <c r="G66" s="2"/>
      <c r="H66" s="89"/>
      <c r="I66" s="89"/>
    </row>
    <row r="67" spans="2:9" x14ac:dyDescent="0.35">
      <c r="B67" s="90"/>
      <c r="C67" s="90"/>
      <c r="D67" s="89"/>
      <c r="E67" s="89"/>
      <c r="F67" s="89"/>
      <c r="G67" s="89"/>
      <c r="H67" s="89"/>
      <c r="I67" s="89"/>
    </row>
    <row r="68" spans="2:9" x14ac:dyDescent="0.35">
      <c r="B68" s="90"/>
      <c r="C68" s="90"/>
      <c r="D68" s="89"/>
      <c r="E68" s="89"/>
      <c r="F68" s="89"/>
      <c r="G68" s="89"/>
      <c r="H68" s="89"/>
      <c r="I68" s="89"/>
    </row>
    <row r="69" spans="2:9" x14ac:dyDescent="0.35">
      <c r="B69" s="90"/>
      <c r="C69" s="90"/>
      <c r="D69" s="89"/>
      <c r="E69" s="89"/>
      <c r="F69" s="89"/>
      <c r="G69" s="89"/>
      <c r="H69" s="89"/>
      <c r="I69" s="89"/>
    </row>
    <row r="70" spans="2:9" x14ac:dyDescent="0.35">
      <c r="B70" s="90"/>
      <c r="C70" s="90"/>
      <c r="D70" s="89"/>
      <c r="E70" s="89"/>
      <c r="F70" s="89"/>
      <c r="G70" s="89"/>
      <c r="H70" s="89"/>
      <c r="I70" s="89"/>
    </row>
    <row r="71" spans="2:9" x14ac:dyDescent="0.35">
      <c r="B71" s="90"/>
      <c r="C71" s="90"/>
      <c r="D71" s="89"/>
      <c r="E71" s="89"/>
      <c r="F71" s="89"/>
      <c r="G71" s="89"/>
      <c r="H71" s="89"/>
      <c r="I71" s="89"/>
    </row>
    <row r="72" spans="2:9" x14ac:dyDescent="0.35">
      <c r="B72" s="90"/>
      <c r="C72" s="90"/>
      <c r="D72" s="89"/>
      <c r="E72" s="89"/>
      <c r="F72" s="89"/>
      <c r="G72" s="89"/>
      <c r="H72" s="89"/>
      <c r="I72" s="89"/>
    </row>
    <row r="73" spans="2:9" x14ac:dyDescent="0.35">
      <c r="B73" s="90"/>
      <c r="C73" s="90"/>
      <c r="D73" s="89"/>
      <c r="E73" s="89"/>
      <c r="F73" s="89"/>
      <c r="G73" s="89"/>
      <c r="H73" s="89"/>
      <c r="I73" s="89"/>
    </row>
    <row r="74" spans="2:9" x14ac:dyDescent="0.35">
      <c r="B74" s="90"/>
      <c r="C74" s="90"/>
      <c r="D74" s="89"/>
      <c r="E74" s="89"/>
      <c r="F74" s="89"/>
      <c r="G74" s="89"/>
      <c r="H74" s="89"/>
      <c r="I74" s="89"/>
    </row>
    <row r="75" spans="2:9" x14ac:dyDescent="0.35">
      <c r="B75" s="90"/>
      <c r="C75" s="90"/>
      <c r="D75" s="89"/>
      <c r="E75" s="89"/>
      <c r="F75" s="89"/>
      <c r="G75" s="89"/>
      <c r="H75" s="89"/>
      <c r="I75" s="89"/>
    </row>
    <row r="76" spans="2:9" x14ac:dyDescent="0.35">
      <c r="B76" s="6"/>
      <c r="C76" s="23"/>
      <c r="D76" s="23"/>
      <c r="E76" s="23"/>
      <c r="F76" s="23"/>
      <c r="G76" s="6"/>
      <c r="H76" s="90"/>
      <c r="I76" s="90"/>
    </row>
    <row r="77" spans="2:9" x14ac:dyDescent="0.35">
      <c r="B77" s="6"/>
      <c r="C77" s="23"/>
      <c r="D77" s="23"/>
      <c r="E77" s="23"/>
      <c r="F77" s="23"/>
      <c r="G77" s="6"/>
      <c r="H77" s="90"/>
      <c r="I77" s="90"/>
    </row>
    <row r="78" spans="2:9" x14ac:dyDescent="0.35">
      <c r="B78" s="6"/>
      <c r="C78" s="6"/>
      <c r="D78" s="6"/>
      <c r="E78" s="6"/>
      <c r="F78" s="6"/>
      <c r="G78" s="6"/>
      <c r="H78" s="90"/>
      <c r="I78" s="90"/>
    </row>
    <row r="79" spans="2:9" x14ac:dyDescent="0.35">
      <c r="B79" s="6"/>
      <c r="C79" s="6"/>
      <c r="D79" s="6"/>
      <c r="E79" s="6"/>
      <c r="F79" s="6"/>
      <c r="G79" s="6"/>
      <c r="H79" s="90"/>
      <c r="I79" s="90"/>
    </row>
    <row r="80" spans="2:9" x14ac:dyDescent="0.35">
      <c r="B80" s="6"/>
      <c r="C80" s="22"/>
      <c r="D80" s="22"/>
      <c r="E80" s="22"/>
      <c r="F80" s="22"/>
      <c r="G80" s="22"/>
      <c r="H80" s="90"/>
      <c r="I80" s="90"/>
    </row>
    <row r="81" spans="2:9" x14ac:dyDescent="0.35">
      <c r="B81" s="6"/>
      <c r="C81" s="6"/>
      <c r="D81" s="6"/>
      <c r="E81" s="6"/>
      <c r="F81" s="6"/>
      <c r="G81" s="6"/>
      <c r="H81" s="90"/>
      <c r="I81" s="90"/>
    </row>
    <row r="82" spans="2:9" ht="23.5" customHeight="1" x14ac:dyDescent="0.35">
      <c r="B82" s="17"/>
      <c r="C82" s="17"/>
      <c r="D82" s="17"/>
      <c r="E82" s="17"/>
      <c r="F82" s="17"/>
      <c r="G82" s="17"/>
      <c r="H82" s="90"/>
      <c r="I82" s="90"/>
    </row>
    <row r="83" spans="2:9" ht="23.5" customHeight="1" x14ac:dyDescent="0.35">
      <c r="B83" s="17"/>
      <c r="C83" s="17"/>
      <c r="D83" s="17"/>
      <c r="E83" s="17"/>
      <c r="F83" s="17"/>
      <c r="G83" s="17"/>
      <c r="H83" s="90"/>
      <c r="I83" s="90"/>
    </row>
    <row r="84" spans="2:9" ht="33.65" customHeight="1" x14ac:dyDescent="0.35">
      <c r="B84" s="17"/>
      <c r="C84" s="17"/>
      <c r="D84" s="17"/>
      <c r="E84" s="17"/>
      <c r="F84" s="17"/>
      <c r="G84" s="17"/>
      <c r="H84" s="90"/>
      <c r="I84" s="90"/>
    </row>
    <row r="85" spans="2:9" x14ac:dyDescent="0.35">
      <c r="B85" s="8"/>
      <c r="C85" s="6"/>
      <c r="D85" s="6"/>
      <c r="E85" s="6"/>
      <c r="F85" s="6"/>
      <c r="G85" s="6"/>
      <c r="H85" s="90"/>
      <c r="I85" s="90"/>
    </row>
    <row r="86" spans="2:9" x14ac:dyDescent="0.35">
      <c r="B86" s="6"/>
      <c r="C86" s="6"/>
      <c r="D86" s="6"/>
      <c r="E86" s="6"/>
      <c r="F86" s="6"/>
      <c r="G86" s="6"/>
      <c r="H86" s="90"/>
      <c r="I86" s="90"/>
    </row>
    <row r="87" spans="2:9" x14ac:dyDescent="0.35">
      <c r="B87" s="6"/>
      <c r="C87" s="6"/>
      <c r="D87" s="6"/>
      <c r="E87" s="6"/>
      <c r="F87" s="6"/>
      <c r="G87" s="6"/>
      <c r="H87" s="90"/>
      <c r="I87" s="90"/>
    </row>
    <row r="88" spans="2:9" x14ac:dyDescent="0.35">
      <c r="B88" s="6"/>
      <c r="C88" s="24"/>
      <c r="D88" s="24"/>
      <c r="E88" s="24"/>
      <c r="F88" s="24"/>
      <c r="G88" s="6"/>
      <c r="H88" s="90"/>
      <c r="I88" s="90"/>
    </row>
    <row r="89" spans="2:9" x14ac:dyDescent="0.35">
      <c r="B89" s="6"/>
      <c r="C89" s="6"/>
      <c r="D89" s="6"/>
      <c r="E89" s="6"/>
      <c r="F89" s="6"/>
      <c r="G89" s="6"/>
      <c r="H89" s="90"/>
      <c r="I89" s="90"/>
    </row>
    <row r="90" spans="2:9" x14ac:dyDescent="0.35">
      <c r="B90" s="6"/>
      <c r="C90" s="6"/>
      <c r="D90" s="6"/>
      <c r="E90" s="6"/>
      <c r="F90" s="6"/>
      <c r="G90" s="6"/>
      <c r="H90" s="90"/>
      <c r="I90" s="90"/>
    </row>
    <row r="91" spans="2:9" x14ac:dyDescent="0.35">
      <c r="B91" s="6"/>
      <c r="C91" s="6"/>
      <c r="D91" s="6"/>
      <c r="E91" s="6"/>
      <c r="F91" s="6"/>
      <c r="G91" s="6"/>
      <c r="H91" s="90"/>
      <c r="I91" s="90"/>
    </row>
    <row r="92" spans="2:9" x14ac:dyDescent="0.35">
      <c r="B92" s="6"/>
      <c r="C92" s="24"/>
      <c r="D92" s="24"/>
      <c r="E92" s="24"/>
      <c r="F92" s="24"/>
      <c r="G92" s="6"/>
      <c r="H92" s="90"/>
      <c r="I92" s="90"/>
    </row>
    <row r="93" spans="2:9" x14ac:dyDescent="0.35">
      <c r="B93" s="6"/>
      <c r="C93" s="24"/>
      <c r="D93" s="24"/>
      <c r="E93" s="24"/>
      <c r="F93" s="24"/>
      <c r="G93" s="6"/>
      <c r="H93" s="90"/>
      <c r="I93" s="90"/>
    </row>
    <row r="94" spans="2:9" x14ac:dyDescent="0.35">
      <c r="B94" s="6"/>
      <c r="C94" s="6"/>
      <c r="D94" s="6"/>
      <c r="E94" s="6"/>
      <c r="F94" s="6"/>
      <c r="G94" s="6"/>
      <c r="H94" s="90"/>
      <c r="I94" s="90"/>
    </row>
    <row r="95" spans="2:9" x14ac:dyDescent="0.35">
      <c r="B95" s="6"/>
      <c r="C95" s="6"/>
      <c r="D95" s="6"/>
      <c r="E95" s="6"/>
      <c r="F95" s="6"/>
      <c r="G95" s="6"/>
      <c r="H95" s="90"/>
      <c r="I95" s="90"/>
    </row>
    <row r="96" spans="2:9" x14ac:dyDescent="0.35">
      <c r="B96" s="6"/>
      <c r="C96" s="6"/>
      <c r="D96" s="6"/>
      <c r="E96" s="6"/>
      <c r="F96" s="6"/>
      <c r="G96" s="6"/>
      <c r="H96" s="90"/>
      <c r="I96" s="90"/>
    </row>
    <row r="97" spans="2:9" x14ac:dyDescent="0.35">
      <c r="B97" s="6"/>
      <c r="C97" s="6"/>
      <c r="D97" s="6"/>
      <c r="E97" s="6"/>
      <c r="F97" s="6"/>
      <c r="G97" s="6"/>
      <c r="H97" s="90"/>
      <c r="I97" s="90"/>
    </row>
    <row r="98" spans="2:9" x14ac:dyDescent="0.35">
      <c r="B98" s="6"/>
      <c r="C98" s="22"/>
      <c r="D98" s="22"/>
      <c r="E98" s="22"/>
      <c r="F98" s="22"/>
      <c r="G98" s="22"/>
      <c r="H98" s="90"/>
      <c r="I98" s="90"/>
    </row>
    <row r="99" spans="2:9" x14ac:dyDescent="0.35">
      <c r="B99" s="6"/>
      <c r="C99" s="6"/>
      <c r="D99" s="6"/>
      <c r="E99" s="6"/>
      <c r="F99" s="6"/>
      <c r="G99" s="6"/>
      <c r="H99" s="90"/>
      <c r="I99" s="90"/>
    </row>
    <row r="100" spans="2:9" x14ac:dyDescent="0.35">
      <c r="B100" s="6"/>
      <c r="C100" s="6"/>
      <c r="D100" s="6"/>
      <c r="E100" s="6"/>
      <c r="F100" s="6"/>
      <c r="G100" s="6"/>
      <c r="H100" s="90"/>
      <c r="I100" s="90"/>
    </row>
    <row r="101" spans="2:9" x14ac:dyDescent="0.35">
      <c r="B101" s="6"/>
      <c r="C101" s="6"/>
      <c r="D101" s="6"/>
      <c r="E101" s="6"/>
      <c r="F101" s="6"/>
      <c r="G101" s="6"/>
      <c r="H101" s="90"/>
      <c r="I101" s="90"/>
    </row>
    <row r="102" spans="2:9" x14ac:dyDescent="0.35">
      <c r="B102" s="8"/>
      <c r="C102" s="6"/>
      <c r="D102" s="6"/>
      <c r="E102" s="6"/>
      <c r="F102" s="6"/>
      <c r="G102" s="6"/>
      <c r="H102" s="90"/>
      <c r="I102" s="90"/>
    </row>
    <row r="103" spans="2:9" x14ac:dyDescent="0.35">
      <c r="B103" s="6"/>
      <c r="C103" s="6"/>
      <c r="D103" s="6"/>
      <c r="E103" s="6"/>
      <c r="F103" s="6"/>
      <c r="G103" s="6"/>
      <c r="H103" s="90"/>
      <c r="I103" s="90"/>
    </row>
    <row r="104" spans="2:9" x14ac:dyDescent="0.35">
      <c r="B104" s="6"/>
      <c r="C104" s="6"/>
      <c r="D104" s="6"/>
      <c r="E104" s="6"/>
      <c r="F104" s="6"/>
      <c r="G104" s="6"/>
      <c r="H104" s="90"/>
      <c r="I104" s="90"/>
    </row>
    <row r="105" spans="2:9" x14ac:dyDescent="0.35">
      <c r="B105" s="6"/>
      <c r="C105" s="6"/>
      <c r="D105" s="6"/>
      <c r="E105" s="6"/>
      <c r="F105" s="6"/>
      <c r="G105" s="6"/>
      <c r="H105" s="90"/>
      <c r="I105" s="90"/>
    </row>
    <row r="106" spans="2:9" x14ac:dyDescent="0.35">
      <c r="B106" s="6"/>
      <c r="C106" s="6"/>
      <c r="D106" s="6"/>
      <c r="E106" s="6"/>
      <c r="F106" s="6"/>
      <c r="G106" s="6"/>
      <c r="H106" s="90"/>
      <c r="I106" s="90"/>
    </row>
    <row r="107" spans="2:9" x14ac:dyDescent="0.35">
      <c r="B107" s="6"/>
      <c r="C107" s="6"/>
      <c r="D107" s="6"/>
      <c r="E107" s="6"/>
      <c r="F107" s="6"/>
      <c r="G107" s="6"/>
      <c r="H107" s="90"/>
      <c r="I107" s="90"/>
    </row>
    <row r="108" spans="2:9" x14ac:dyDescent="0.35">
      <c r="B108" s="6"/>
      <c r="C108" s="6"/>
      <c r="D108" s="6"/>
      <c r="E108" s="6"/>
      <c r="F108" s="6"/>
      <c r="G108" s="6"/>
      <c r="H108" s="90"/>
      <c r="I108" s="90"/>
    </row>
    <row r="109" spans="2:9" x14ac:dyDescent="0.35">
      <c r="B109" s="6"/>
      <c r="C109" s="24"/>
      <c r="D109" s="24"/>
      <c r="E109" s="24"/>
      <c r="F109" s="24"/>
      <c r="G109" s="6"/>
      <c r="H109" s="90"/>
      <c r="I109" s="90"/>
    </row>
    <row r="110" spans="2:9" x14ac:dyDescent="0.35">
      <c r="B110" s="6"/>
      <c r="C110" s="24"/>
      <c r="D110" s="24"/>
      <c r="E110" s="24"/>
      <c r="F110" s="24"/>
      <c r="G110" s="6"/>
      <c r="H110" s="90"/>
      <c r="I110" s="90"/>
    </row>
    <row r="111" spans="2:9" x14ac:dyDescent="0.35">
      <c r="B111" s="6"/>
      <c r="C111" s="6"/>
      <c r="D111" s="6"/>
      <c r="E111" s="6"/>
      <c r="F111" s="6"/>
      <c r="G111" s="6"/>
      <c r="H111" s="90"/>
      <c r="I111" s="90"/>
    </row>
    <row r="112" spans="2:9" x14ac:dyDescent="0.35">
      <c r="B112" s="6"/>
      <c r="C112" s="6"/>
      <c r="D112" s="6"/>
      <c r="E112" s="6"/>
      <c r="F112" s="6"/>
      <c r="G112" s="6"/>
      <c r="H112" s="90"/>
      <c r="I112" s="90"/>
    </row>
    <row r="113" spans="2:9" x14ac:dyDescent="0.35">
      <c r="B113" s="6"/>
      <c r="C113" s="6"/>
      <c r="D113" s="6"/>
      <c r="E113" s="6"/>
      <c r="F113" s="6"/>
      <c r="G113" s="6"/>
      <c r="H113" s="90"/>
      <c r="I113" s="90"/>
    </row>
    <row r="114" spans="2:9" x14ac:dyDescent="0.35">
      <c r="B114" s="6"/>
      <c r="C114" s="6"/>
      <c r="D114" s="6"/>
      <c r="E114" s="6"/>
      <c r="F114" s="6"/>
      <c r="G114" s="6"/>
      <c r="H114" s="90"/>
      <c r="I114" s="90"/>
    </row>
    <row r="115" spans="2:9" x14ac:dyDescent="0.35">
      <c r="B115" s="6"/>
      <c r="C115" s="22"/>
      <c r="D115" s="6"/>
      <c r="E115" s="22"/>
      <c r="F115" s="22"/>
      <c r="G115" s="6"/>
      <c r="H115" s="90"/>
      <c r="I115" s="90"/>
    </row>
    <row r="116" spans="2:9" x14ac:dyDescent="0.35">
      <c r="B116" s="6"/>
      <c r="C116" s="6"/>
      <c r="D116" s="6"/>
      <c r="E116" s="6"/>
      <c r="F116" s="6"/>
      <c r="G116" s="6"/>
      <c r="H116" s="90"/>
      <c r="I116" s="90"/>
    </row>
    <row r="117" spans="2:9" x14ac:dyDescent="0.35">
      <c r="B117" s="6"/>
      <c r="C117" s="6"/>
      <c r="D117" s="6"/>
      <c r="E117" s="6"/>
      <c r="F117" s="6"/>
      <c r="G117" s="6"/>
      <c r="H117" s="90"/>
      <c r="I117" s="90"/>
    </row>
    <row r="118" spans="2:9" x14ac:dyDescent="0.35">
      <c r="B118" s="9"/>
      <c r="C118" s="9"/>
      <c r="D118" s="9"/>
      <c r="E118" s="9"/>
      <c r="F118" s="9"/>
      <c r="G118" s="9"/>
      <c r="H118" s="89"/>
      <c r="I118" s="89"/>
    </row>
    <row r="119" spans="2:9" x14ac:dyDescent="0.35">
      <c r="B119" s="9"/>
      <c r="C119" s="9"/>
      <c r="D119" s="9"/>
      <c r="E119" s="9"/>
      <c r="F119" s="9"/>
      <c r="G119" s="9"/>
      <c r="H119" s="89"/>
      <c r="I119" s="89"/>
    </row>
  </sheetData>
  <conditionalFormatting sqref="C33">
    <cfRule type="cellIs" dxfId="90" priority="13" operator="greaterThan">
      <formula>10</formula>
    </cfRule>
  </conditionalFormatting>
  <conditionalFormatting sqref="C33:F43">
    <cfRule type="cellIs" dxfId="89" priority="7" operator="lessThan">
      <formula>1</formula>
    </cfRule>
    <cfRule type="cellIs" dxfId="88" priority="10" operator="lessThan">
      <formula>1</formula>
    </cfRule>
    <cfRule type="cellIs" dxfId="87" priority="11" operator="lessThan">
      <formula>1</formula>
    </cfRule>
    <cfRule type="cellIs" dxfId="86" priority="12" operator="greaterThan">
      <formula>10</formula>
    </cfRule>
  </conditionalFormatting>
  <conditionalFormatting sqref="C26">
    <cfRule type="cellIs" dxfId="85" priority="8" operator="lessThan">
      <formula>1</formula>
    </cfRule>
    <cfRule type="cellIs" dxfId="84" priority="9" operator="lessThan">
      <formula>1</formula>
    </cfRule>
  </conditionalFormatting>
  <conditionalFormatting sqref="G29">
    <cfRule type="cellIs" dxfId="83" priority="5" operator="lessThan">
      <formula>1</formula>
    </cfRule>
    <cfRule type="cellIs" dxfId="82" priority="6" operator="lessThan">
      <formula>1</formula>
    </cfRule>
  </conditionalFormatting>
  <conditionalFormatting sqref="G30">
    <cfRule type="cellIs" dxfId="81" priority="3" operator="lessThan">
      <formula>1</formula>
    </cfRule>
    <cfRule type="cellIs" dxfId="80" priority="4" operator="lessThan">
      <formula>1</formula>
    </cfRule>
  </conditionalFormatting>
  <conditionalFormatting sqref="G31">
    <cfRule type="cellIs" dxfId="79" priority="1" operator="lessThan">
      <formula>1</formula>
    </cfRule>
    <cfRule type="cellIs" dxfId="78" priority="2" operator="lessThan">
      <formula>1</formula>
    </cfRule>
  </conditionalFormatting>
  <pageMargins left="0.25" right="0.25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6:O112"/>
  <sheetViews>
    <sheetView topLeftCell="A36" workbookViewId="0">
      <selection activeCell="H60" sqref="H60"/>
    </sheetView>
  </sheetViews>
  <sheetFormatPr defaultColWidth="8.81640625" defaultRowHeight="15.5" x14ac:dyDescent="0.35"/>
  <cols>
    <col min="1" max="1" width="4.26953125" style="1" customWidth="1"/>
    <col min="2" max="2" width="22.26953125" style="1" customWidth="1"/>
    <col min="3" max="3" width="11.26953125" style="1" customWidth="1"/>
    <col min="4" max="4" width="11.7265625" style="1" customWidth="1"/>
    <col min="5" max="5" width="11.453125" style="1" customWidth="1"/>
    <col min="6" max="6" width="11.7265625" style="1" customWidth="1"/>
    <col min="7" max="7" width="27.26953125" style="1" customWidth="1"/>
    <col min="8" max="8" width="8.26953125" style="1" customWidth="1"/>
    <col min="9" max="10" width="8.81640625" style="1"/>
    <col min="11" max="13" width="13.453125" style="1" bestFit="1" customWidth="1"/>
    <col min="14" max="16384" width="8.81640625" style="1"/>
  </cols>
  <sheetData>
    <row r="6" spans="2:5" ht="21" x14ac:dyDescent="0.5">
      <c r="B6" s="72" t="s">
        <v>38</v>
      </c>
      <c r="C6" s="67">
        <v>4</v>
      </c>
      <c r="D6" s="67"/>
      <c r="E6" s="89"/>
    </row>
    <row r="7" spans="2:5" ht="21" x14ac:dyDescent="0.5">
      <c r="B7" s="72" t="s">
        <v>39</v>
      </c>
      <c r="C7" s="75" t="s">
        <v>189</v>
      </c>
      <c r="D7" s="70"/>
      <c r="E7" s="5"/>
    </row>
    <row r="8" spans="2:5" ht="21" x14ac:dyDescent="0.5">
      <c r="B8" s="72" t="s">
        <v>41</v>
      </c>
      <c r="C8" s="67" t="s">
        <v>190</v>
      </c>
      <c r="D8" s="70"/>
      <c r="E8" s="5"/>
    </row>
    <row r="9" spans="2:5" ht="21" x14ac:dyDescent="0.5">
      <c r="B9" s="72" t="s">
        <v>43</v>
      </c>
      <c r="C9" s="88" t="s">
        <v>191</v>
      </c>
      <c r="D9" s="70"/>
      <c r="E9" s="5"/>
    </row>
    <row r="10" spans="2:5" ht="21" x14ac:dyDescent="0.5">
      <c r="B10" s="72" t="s">
        <v>45</v>
      </c>
      <c r="C10" s="67" t="s">
        <v>192</v>
      </c>
      <c r="D10" s="70"/>
      <c r="E10" s="5"/>
    </row>
    <row r="11" spans="2:5" ht="21" x14ac:dyDescent="0.5">
      <c r="B11" s="72" t="s">
        <v>47</v>
      </c>
      <c r="C11" s="67" t="s">
        <v>193</v>
      </c>
      <c r="D11" s="71"/>
      <c r="E11" s="5"/>
    </row>
    <row r="12" spans="2:5" ht="21" x14ac:dyDescent="0.5">
      <c r="B12" s="72" t="s">
        <v>49</v>
      </c>
      <c r="C12" s="67" t="s">
        <v>125</v>
      </c>
      <c r="D12" s="70"/>
      <c r="E12" s="5"/>
    </row>
    <row r="13" spans="2:5" ht="21" x14ac:dyDescent="0.5">
      <c r="B13" s="72" t="s">
        <v>51</v>
      </c>
      <c r="C13" s="67" t="s">
        <v>194</v>
      </c>
      <c r="D13" s="70"/>
      <c r="E13" s="5"/>
    </row>
    <row r="14" spans="2:5" ht="21" x14ac:dyDescent="0.5">
      <c r="B14" s="72"/>
      <c r="C14" s="67"/>
      <c r="D14" s="70"/>
      <c r="E14" s="5"/>
    </row>
    <row r="15" spans="2:5" ht="21" x14ac:dyDescent="0.5">
      <c r="B15" s="72" t="s">
        <v>54</v>
      </c>
      <c r="C15" s="67" t="s">
        <v>125</v>
      </c>
      <c r="D15" s="70"/>
      <c r="E15" s="5"/>
    </row>
    <row r="16" spans="2:5" ht="21" x14ac:dyDescent="0.5">
      <c r="B16" s="72" t="s">
        <v>56</v>
      </c>
      <c r="C16" s="67" t="s">
        <v>195</v>
      </c>
      <c r="D16" s="70"/>
      <c r="E16" s="5"/>
    </row>
    <row r="17" spans="2:15" ht="21" x14ac:dyDescent="0.5">
      <c r="B17" s="72" t="s">
        <v>57</v>
      </c>
      <c r="C17" s="67" t="s">
        <v>125</v>
      </c>
      <c r="D17" s="70"/>
      <c r="E17" s="5"/>
      <c r="F17" s="89"/>
      <c r="G17" s="89"/>
      <c r="H17" s="89"/>
      <c r="I17" s="89"/>
      <c r="J17" s="89"/>
      <c r="K17" s="89"/>
      <c r="L17" s="89"/>
      <c r="M17" s="89"/>
      <c r="N17" s="89"/>
      <c r="O17" s="89"/>
    </row>
    <row r="18" spans="2:15" ht="21" x14ac:dyDescent="0.5">
      <c r="B18" s="72" t="s">
        <v>59</v>
      </c>
      <c r="C18" s="67" t="s">
        <v>125</v>
      </c>
      <c r="D18" s="70" t="s">
        <v>196</v>
      </c>
      <c r="E18" s="5"/>
      <c r="F18" s="89"/>
      <c r="G18" s="89"/>
      <c r="H18" s="89"/>
      <c r="I18" s="89"/>
      <c r="J18" s="89"/>
      <c r="K18" s="89"/>
      <c r="L18" s="89"/>
      <c r="M18" s="89"/>
      <c r="N18" s="89"/>
      <c r="O18" s="89"/>
    </row>
    <row r="19" spans="2:15" ht="21" x14ac:dyDescent="0.5">
      <c r="B19" s="72" t="s">
        <v>61</v>
      </c>
      <c r="C19" s="67" t="s">
        <v>125</v>
      </c>
      <c r="D19" s="70"/>
      <c r="E19" s="5"/>
      <c r="F19" s="89"/>
      <c r="G19" s="89"/>
      <c r="H19" s="89"/>
      <c r="I19" s="89"/>
      <c r="J19" s="89"/>
      <c r="K19" s="89"/>
      <c r="L19" s="89"/>
      <c r="M19" s="89"/>
      <c r="N19" s="89"/>
      <c r="O19" s="89"/>
    </row>
    <row r="20" spans="2:15" ht="21" x14ac:dyDescent="0.5">
      <c r="B20" s="72" t="s">
        <v>63</v>
      </c>
      <c r="C20" s="67" t="s">
        <v>125</v>
      </c>
      <c r="D20" s="70"/>
      <c r="E20" s="5"/>
      <c r="F20" s="89"/>
      <c r="G20" s="89"/>
      <c r="H20" s="89"/>
      <c r="I20" s="89"/>
      <c r="J20" s="89"/>
      <c r="K20" s="89"/>
      <c r="L20" s="89"/>
      <c r="M20" s="89"/>
      <c r="N20" s="89"/>
      <c r="O20" s="89"/>
    </row>
    <row r="21" spans="2:15" ht="21" x14ac:dyDescent="0.5">
      <c r="B21" s="72" t="s">
        <v>65</v>
      </c>
      <c r="C21" s="67" t="s">
        <v>125</v>
      </c>
      <c r="D21" s="70"/>
      <c r="E21" s="5"/>
      <c r="F21" s="89"/>
      <c r="G21" s="89"/>
      <c r="H21" s="89"/>
      <c r="I21" s="89"/>
      <c r="J21" s="89"/>
      <c r="K21" s="89"/>
      <c r="L21" s="89"/>
      <c r="M21" s="89"/>
      <c r="N21" s="89"/>
      <c r="O21" s="89"/>
    </row>
    <row r="22" spans="2:15" ht="21" x14ac:dyDescent="0.5">
      <c r="B22" s="72" t="s">
        <v>67</v>
      </c>
      <c r="C22" s="67" t="s">
        <v>125</v>
      </c>
      <c r="D22" s="70"/>
      <c r="E22" s="5"/>
      <c r="F22" s="89"/>
      <c r="G22" s="89"/>
      <c r="H22" s="89"/>
      <c r="I22" s="89"/>
      <c r="J22" s="89"/>
      <c r="K22" s="89"/>
      <c r="L22" s="89"/>
      <c r="M22" s="89"/>
      <c r="N22" s="89"/>
      <c r="O22" s="89"/>
    </row>
    <row r="23" spans="2:15" s="7" customFormat="1" ht="21" customHeight="1" x14ac:dyDescent="0.5">
      <c r="B23" s="72" t="s">
        <v>41</v>
      </c>
      <c r="C23" s="67" t="s">
        <v>125</v>
      </c>
      <c r="D23" s="70"/>
      <c r="E23" s="5"/>
      <c r="F23" s="5"/>
      <c r="G23" s="6"/>
    </row>
    <row r="24" spans="2:15" s="7" customFormat="1" ht="21" customHeight="1" x14ac:dyDescent="0.5">
      <c r="B24" s="72" t="s">
        <v>72</v>
      </c>
      <c r="C24" s="67">
        <v>210517</v>
      </c>
      <c r="D24" s="70"/>
      <c r="E24" s="5"/>
      <c r="F24" s="5"/>
      <c r="G24" s="6"/>
    </row>
    <row r="25" spans="2:15" s="7" customFormat="1" ht="21" x14ac:dyDescent="0.5">
      <c r="B25" s="3" t="s">
        <v>73</v>
      </c>
      <c r="C25" s="87">
        <v>11</v>
      </c>
      <c r="D25" s="5"/>
      <c r="E25" s="5" t="s">
        <v>197</v>
      </c>
      <c r="F25" s="5"/>
      <c r="G25" s="6"/>
    </row>
    <row r="26" spans="2:15" x14ac:dyDescent="0.35">
      <c r="B26" s="8"/>
      <c r="C26" s="90"/>
      <c r="D26" s="90"/>
      <c r="E26" s="90"/>
      <c r="F26" s="90"/>
      <c r="G26" s="90"/>
      <c r="H26" s="89"/>
      <c r="I26" s="89"/>
      <c r="J26" s="89"/>
      <c r="K26" s="89"/>
      <c r="L26" s="89"/>
      <c r="M26" s="89"/>
      <c r="N26" s="89"/>
      <c r="O26" s="89"/>
    </row>
    <row r="27" spans="2:15" x14ac:dyDescent="0.35">
      <c r="B27" s="10" t="s">
        <v>74</v>
      </c>
      <c r="C27" s="10" t="s">
        <v>75</v>
      </c>
      <c r="D27" s="10" t="s">
        <v>76</v>
      </c>
      <c r="E27" s="52" t="s">
        <v>77</v>
      </c>
      <c r="F27" s="10" t="s">
        <v>78</v>
      </c>
      <c r="G27" s="46" t="s">
        <v>7</v>
      </c>
      <c r="H27" s="89"/>
      <c r="I27" s="89"/>
      <c r="J27" s="89"/>
      <c r="K27" s="89"/>
      <c r="L27" s="89"/>
      <c r="M27" s="89"/>
      <c r="N27" s="89"/>
      <c r="O27" s="89"/>
    </row>
    <row r="28" spans="2:15" ht="29" x14ac:dyDescent="0.35">
      <c r="B28" s="93"/>
      <c r="C28" s="11" t="s">
        <v>79</v>
      </c>
      <c r="D28" s="11" t="s">
        <v>80</v>
      </c>
      <c r="E28" s="11" t="s">
        <v>81</v>
      </c>
      <c r="F28" s="11" t="s">
        <v>82</v>
      </c>
      <c r="G28" s="57" t="s">
        <v>12</v>
      </c>
      <c r="H28" s="89"/>
      <c r="I28" s="89"/>
      <c r="J28" s="89"/>
      <c r="K28" s="89"/>
      <c r="L28" s="89"/>
      <c r="M28" s="89"/>
      <c r="N28" s="89"/>
      <c r="O28" s="89"/>
    </row>
    <row r="29" spans="2:15" x14ac:dyDescent="0.35">
      <c r="B29" s="93"/>
      <c r="C29" s="11" t="s">
        <v>83</v>
      </c>
      <c r="D29" s="11" t="s">
        <v>83</v>
      </c>
      <c r="E29" s="11"/>
      <c r="F29" s="11" t="s">
        <v>84</v>
      </c>
      <c r="G29" s="57" t="s">
        <v>85</v>
      </c>
      <c r="H29" s="89"/>
      <c r="I29" s="89"/>
      <c r="J29" s="89"/>
      <c r="K29" s="89"/>
      <c r="L29" s="89"/>
      <c r="M29" s="89"/>
      <c r="N29" s="89"/>
      <c r="O29" s="89"/>
    </row>
    <row r="30" spans="2:15" x14ac:dyDescent="0.35">
      <c r="B30" s="93"/>
      <c r="C30" s="11"/>
      <c r="D30" s="11"/>
      <c r="E30" s="11"/>
      <c r="F30" s="11"/>
      <c r="G30" s="57" t="s">
        <v>14</v>
      </c>
      <c r="H30" s="89"/>
      <c r="I30" s="89"/>
      <c r="J30" s="89"/>
      <c r="K30" s="94" t="s">
        <v>86</v>
      </c>
      <c r="L30" s="94" t="s">
        <v>4</v>
      </c>
      <c r="M30" s="94" t="s">
        <v>29</v>
      </c>
      <c r="N30" s="94" t="s">
        <v>87</v>
      </c>
      <c r="O30" s="94" t="s">
        <v>88</v>
      </c>
    </row>
    <row r="31" spans="2:15" x14ac:dyDescent="0.35">
      <c r="B31" s="95"/>
      <c r="C31" s="12"/>
      <c r="D31" s="12"/>
      <c r="E31" s="12"/>
      <c r="F31" s="12"/>
      <c r="G31" s="58" t="s">
        <v>15</v>
      </c>
      <c r="H31" s="89"/>
      <c r="I31" s="89"/>
      <c r="J31" s="89" t="str">
        <f>B32</f>
        <v>Kock 1</v>
      </c>
      <c r="K31" s="94">
        <f t="shared" ref="K31:N41" si="0">C32</f>
        <v>6</v>
      </c>
      <c r="L31" s="94">
        <f t="shared" si="0"/>
        <v>6</v>
      </c>
      <c r="M31" s="94">
        <f t="shared" si="0"/>
        <v>6</v>
      </c>
      <c r="N31" s="94">
        <f t="shared" si="0"/>
        <v>6</v>
      </c>
      <c r="O31" s="94"/>
    </row>
    <row r="32" spans="2:15" x14ac:dyDescent="0.35">
      <c r="B32" s="12" t="s">
        <v>89</v>
      </c>
      <c r="C32" s="63">
        <v>6</v>
      </c>
      <c r="D32" s="63">
        <v>6</v>
      </c>
      <c r="E32" s="63">
        <v>6</v>
      </c>
      <c r="F32" s="63">
        <v>6</v>
      </c>
      <c r="G32" s="59"/>
      <c r="H32" s="89"/>
      <c r="I32" s="89"/>
      <c r="J32" s="89" t="str">
        <f t="shared" ref="J32:J41" si="1">B33</f>
        <v>Kock2</v>
      </c>
      <c r="K32" s="94">
        <f t="shared" si="0"/>
        <v>4</v>
      </c>
      <c r="L32" s="94">
        <f t="shared" si="0"/>
        <v>6</v>
      </c>
      <c r="M32" s="94">
        <f t="shared" si="0"/>
        <v>5</v>
      </c>
      <c r="N32" s="94">
        <f t="shared" si="0"/>
        <v>7</v>
      </c>
      <c r="O32" s="94"/>
    </row>
    <row r="33" spans="2:15" x14ac:dyDescent="0.35">
      <c r="B33" s="11" t="s">
        <v>172</v>
      </c>
      <c r="C33" s="64">
        <v>4</v>
      </c>
      <c r="D33" s="64">
        <v>6</v>
      </c>
      <c r="E33" s="64">
        <v>5</v>
      </c>
      <c r="F33" s="64">
        <v>7</v>
      </c>
      <c r="G33" s="14"/>
      <c r="H33" s="89"/>
      <c r="I33" s="89"/>
      <c r="J33" s="89" t="str">
        <f t="shared" si="1"/>
        <v>Kock 3</v>
      </c>
      <c r="K33" s="94">
        <f t="shared" si="0"/>
        <v>3</v>
      </c>
      <c r="L33" s="94">
        <f t="shared" si="0"/>
        <v>4</v>
      </c>
      <c r="M33" s="94">
        <f t="shared" si="0"/>
        <v>4</v>
      </c>
      <c r="N33" s="94">
        <f t="shared" si="0"/>
        <v>5</v>
      </c>
      <c r="O33" s="94"/>
    </row>
    <row r="34" spans="2:15" x14ac:dyDescent="0.35">
      <c r="B34" s="11" t="s">
        <v>91</v>
      </c>
      <c r="C34" s="64">
        <v>3</v>
      </c>
      <c r="D34" s="64">
        <v>4</v>
      </c>
      <c r="E34" s="64">
        <v>4</v>
      </c>
      <c r="F34" s="64">
        <v>5</v>
      </c>
      <c r="G34" s="14"/>
      <c r="H34" s="89"/>
      <c r="I34" s="89"/>
      <c r="J34" s="89" t="str">
        <f t="shared" si="1"/>
        <v>Kock 4</v>
      </c>
      <c r="K34" s="94">
        <f t="shared" si="0"/>
        <v>4</v>
      </c>
      <c r="L34" s="94">
        <f t="shared" si="0"/>
        <v>5</v>
      </c>
      <c r="M34" s="94">
        <f t="shared" si="0"/>
        <v>5</v>
      </c>
      <c r="N34" s="94">
        <f t="shared" si="0"/>
        <v>4</v>
      </c>
      <c r="O34" s="94"/>
    </row>
    <row r="35" spans="2:15" x14ac:dyDescent="0.35">
      <c r="B35" s="11" t="s">
        <v>92</v>
      </c>
      <c r="C35" s="64">
        <v>4</v>
      </c>
      <c r="D35" s="64">
        <v>5</v>
      </c>
      <c r="E35" s="64">
        <v>5</v>
      </c>
      <c r="F35" s="64">
        <v>4</v>
      </c>
      <c r="G35" s="14"/>
      <c r="H35" s="89"/>
      <c r="I35" s="89"/>
      <c r="J35" s="89" t="str">
        <f t="shared" si="1"/>
        <v>Kock 5</v>
      </c>
      <c r="K35" s="94">
        <f t="shared" si="0"/>
        <v>6</v>
      </c>
      <c r="L35" s="94">
        <f t="shared" si="0"/>
        <v>6</v>
      </c>
      <c r="M35" s="94">
        <f t="shared" si="0"/>
        <v>5</v>
      </c>
      <c r="N35" s="94">
        <f t="shared" si="0"/>
        <v>5</v>
      </c>
      <c r="O35" s="94"/>
    </row>
    <row r="36" spans="2:15" x14ac:dyDescent="0.35">
      <c r="B36" s="11" t="s">
        <v>93</v>
      </c>
      <c r="C36" s="64">
        <v>6</v>
      </c>
      <c r="D36" s="64">
        <v>6</v>
      </c>
      <c r="E36" s="64">
        <v>5</v>
      </c>
      <c r="F36" s="64">
        <v>5</v>
      </c>
      <c r="G36" s="14"/>
      <c r="H36" s="89"/>
      <c r="I36" s="89"/>
      <c r="J36" s="89" t="str">
        <f t="shared" si="1"/>
        <v>Kock 6</v>
      </c>
      <c r="K36" s="94">
        <f t="shared" si="0"/>
        <v>4</v>
      </c>
      <c r="L36" s="94">
        <f t="shared" si="0"/>
        <v>4</v>
      </c>
      <c r="M36" s="94">
        <f t="shared" si="0"/>
        <v>4</v>
      </c>
      <c r="N36" s="94">
        <f t="shared" si="0"/>
        <v>3</v>
      </c>
      <c r="O36" s="94"/>
    </row>
    <row r="37" spans="2:15" x14ac:dyDescent="0.35">
      <c r="B37" s="11" t="s">
        <v>94</v>
      </c>
      <c r="C37" s="64">
        <v>4</v>
      </c>
      <c r="D37" s="64">
        <v>4</v>
      </c>
      <c r="E37" s="64">
        <v>4</v>
      </c>
      <c r="F37" s="64">
        <v>3</v>
      </c>
      <c r="G37" s="14"/>
      <c r="H37" s="89"/>
      <c r="I37" s="89"/>
      <c r="J37" s="89" t="str">
        <f t="shared" si="1"/>
        <v>Kock 7</v>
      </c>
      <c r="K37" s="94">
        <f t="shared" si="0"/>
        <v>3</v>
      </c>
      <c r="L37" s="94">
        <f t="shared" si="0"/>
        <v>4</v>
      </c>
      <c r="M37" s="94">
        <f t="shared" si="0"/>
        <v>4</v>
      </c>
      <c r="N37" s="94">
        <f t="shared" si="0"/>
        <v>4</v>
      </c>
      <c r="O37" s="94"/>
    </row>
    <row r="38" spans="2:15" x14ac:dyDescent="0.35">
      <c r="B38" s="11" t="s">
        <v>95</v>
      </c>
      <c r="C38" s="64">
        <v>3</v>
      </c>
      <c r="D38" s="64">
        <v>4</v>
      </c>
      <c r="E38" s="64">
        <v>4</v>
      </c>
      <c r="F38" s="64">
        <v>4</v>
      </c>
      <c r="G38" s="14"/>
      <c r="H38" s="89"/>
      <c r="I38" s="89"/>
      <c r="J38" s="89" t="str">
        <f t="shared" si="1"/>
        <v>Kock 8</v>
      </c>
      <c r="K38" s="94">
        <f t="shared" si="0"/>
        <v>4</v>
      </c>
      <c r="L38" s="94">
        <f t="shared" si="0"/>
        <v>4</v>
      </c>
      <c r="M38" s="94">
        <f t="shared" si="0"/>
        <v>4</v>
      </c>
      <c r="N38" s="94">
        <f t="shared" si="0"/>
        <v>4.5</v>
      </c>
      <c r="O38" s="94"/>
    </row>
    <row r="39" spans="2:15" x14ac:dyDescent="0.35">
      <c r="B39" s="11" t="s">
        <v>96</v>
      </c>
      <c r="C39" s="64">
        <v>4</v>
      </c>
      <c r="D39" s="64">
        <v>4</v>
      </c>
      <c r="E39" s="64">
        <v>4</v>
      </c>
      <c r="F39" s="64">
        <v>4.5</v>
      </c>
      <c r="G39" s="14"/>
      <c r="H39" s="89"/>
      <c r="I39" s="89"/>
      <c r="J39" s="89" t="str">
        <f t="shared" si="1"/>
        <v>Kock 9</v>
      </c>
      <c r="K39" s="94">
        <f t="shared" si="0"/>
        <v>5.5</v>
      </c>
      <c r="L39" s="94">
        <f t="shared" si="0"/>
        <v>6</v>
      </c>
      <c r="M39" s="94">
        <f t="shared" si="0"/>
        <v>5.5</v>
      </c>
      <c r="N39" s="94">
        <f t="shared" si="0"/>
        <v>5</v>
      </c>
      <c r="O39" s="94"/>
    </row>
    <row r="40" spans="2:15" x14ac:dyDescent="0.35">
      <c r="B40" s="11" t="s">
        <v>97</v>
      </c>
      <c r="C40" s="64">
        <v>5.5</v>
      </c>
      <c r="D40" s="64">
        <v>6</v>
      </c>
      <c r="E40" s="64">
        <v>5.5</v>
      </c>
      <c r="F40" s="64">
        <v>5</v>
      </c>
      <c r="G40" s="14"/>
      <c r="H40" s="89"/>
      <c r="I40" s="89"/>
      <c r="J40" s="89" t="str">
        <f t="shared" si="1"/>
        <v>Kock 10</v>
      </c>
      <c r="K40" s="94">
        <f t="shared" si="0"/>
        <v>3</v>
      </c>
      <c r="L40" s="94">
        <f t="shared" si="0"/>
        <v>4.5</v>
      </c>
      <c r="M40" s="94">
        <f t="shared" si="0"/>
        <v>3</v>
      </c>
      <c r="N40" s="94">
        <f t="shared" si="0"/>
        <v>4</v>
      </c>
      <c r="O40" s="94"/>
    </row>
    <row r="41" spans="2:15" x14ac:dyDescent="0.35">
      <c r="B41" s="11" t="s">
        <v>98</v>
      </c>
      <c r="C41" s="64">
        <v>3</v>
      </c>
      <c r="D41" s="64">
        <v>4.5</v>
      </c>
      <c r="E41" s="64">
        <v>3</v>
      </c>
      <c r="F41" s="64">
        <v>4</v>
      </c>
      <c r="G41" s="14"/>
      <c r="H41" s="89"/>
      <c r="I41" s="89"/>
      <c r="J41" s="89" t="str">
        <f t="shared" si="1"/>
        <v>Kock 11</v>
      </c>
      <c r="K41" s="94">
        <f t="shared" si="0"/>
        <v>3</v>
      </c>
      <c r="L41" s="94">
        <f t="shared" si="0"/>
        <v>2</v>
      </c>
      <c r="M41" s="94">
        <f t="shared" si="0"/>
        <v>3</v>
      </c>
      <c r="N41" s="94">
        <f t="shared" si="0"/>
        <v>2</v>
      </c>
      <c r="O41" s="94"/>
    </row>
    <row r="42" spans="2:15" x14ac:dyDescent="0.35">
      <c r="B42" s="11" t="s">
        <v>99</v>
      </c>
      <c r="C42" s="64">
        <v>3</v>
      </c>
      <c r="D42" s="64">
        <v>2</v>
      </c>
      <c r="E42" s="64">
        <v>3</v>
      </c>
      <c r="F42" s="64">
        <v>2</v>
      </c>
      <c r="G42" s="14"/>
      <c r="H42" s="89"/>
      <c r="I42" s="89"/>
      <c r="J42" s="89" t="s">
        <v>173</v>
      </c>
      <c r="K42" s="94" t="e">
        <f>#REF!</f>
        <v>#REF!</v>
      </c>
      <c r="L42" s="94" t="e">
        <f>#REF!</f>
        <v>#REF!</v>
      </c>
      <c r="M42" s="94" t="e">
        <f>#REF!</f>
        <v>#REF!</v>
      </c>
      <c r="N42" s="94" t="e">
        <f>#REF!</f>
        <v>#REF!</v>
      </c>
      <c r="O42" s="94"/>
    </row>
    <row r="43" spans="2:15" x14ac:dyDescent="0.35">
      <c r="B43" s="11" t="s">
        <v>100</v>
      </c>
      <c r="C43" s="14">
        <f>SUM(C32:C42)</f>
        <v>45.5</v>
      </c>
      <c r="D43" s="14">
        <f>SUM(D32:D42)</f>
        <v>51.5</v>
      </c>
      <c r="E43" s="14">
        <f>SUM(E32:E42)</f>
        <v>48.5</v>
      </c>
      <c r="F43" s="14">
        <f>SUM(F32:F42)*2</f>
        <v>99</v>
      </c>
      <c r="G43" s="61">
        <f>SUM(C43:F43)/C25</f>
        <v>22.227272727272727</v>
      </c>
      <c r="H43" s="89"/>
      <c r="I43" s="89"/>
      <c r="J43" s="89"/>
      <c r="K43" s="89"/>
      <c r="L43" s="89"/>
      <c r="M43" s="89"/>
      <c r="N43" s="89"/>
      <c r="O43" s="89"/>
    </row>
    <row r="44" spans="2:15" x14ac:dyDescent="0.35">
      <c r="B44" s="15" t="s">
        <v>101</v>
      </c>
      <c r="C44" s="16">
        <f>C43/C25</f>
        <v>4.1363636363636367</v>
      </c>
      <c r="D44" s="16">
        <f>D43/C25</f>
        <v>4.6818181818181817</v>
      </c>
      <c r="E44" s="16">
        <f>E43/C25</f>
        <v>4.4090909090909092</v>
      </c>
      <c r="F44" s="16">
        <f>F43/C25</f>
        <v>9</v>
      </c>
      <c r="G44" s="62">
        <f>SUM(C44:F44)</f>
        <v>22.227272727272727</v>
      </c>
      <c r="H44" s="89"/>
      <c r="I44" s="89"/>
      <c r="J44" s="89"/>
      <c r="K44" s="89"/>
      <c r="L44" s="89"/>
      <c r="M44" s="89"/>
      <c r="N44" s="89"/>
      <c r="O44" s="89"/>
    </row>
    <row r="45" spans="2:15" ht="18.649999999999999" customHeight="1" x14ac:dyDescent="0.35"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</row>
    <row r="47" spans="2:15" ht="21" x14ac:dyDescent="0.5">
      <c r="B47" s="2" t="s">
        <v>102</v>
      </c>
      <c r="C47" s="89"/>
      <c r="D47" s="89"/>
      <c r="E47" s="89"/>
      <c r="F47" s="89"/>
      <c r="G47" s="2" t="s">
        <v>103</v>
      </c>
      <c r="H47" s="89"/>
      <c r="I47" s="89"/>
      <c r="J47" s="89"/>
      <c r="K47" s="89"/>
      <c r="L47" s="89"/>
      <c r="M47" s="89"/>
      <c r="N47" s="89"/>
      <c r="O47" s="89"/>
    </row>
    <row r="48" spans="2:15" ht="21" x14ac:dyDescent="0.5">
      <c r="B48" s="2" t="s">
        <v>70</v>
      </c>
      <c r="C48" s="4" t="s">
        <v>198</v>
      </c>
      <c r="D48" s="4"/>
      <c r="E48" s="4"/>
      <c r="F48" s="4"/>
      <c r="G48" s="2" t="s">
        <v>105</v>
      </c>
      <c r="H48" s="4" t="s">
        <v>199</v>
      </c>
      <c r="I48" s="89"/>
      <c r="J48" s="89"/>
      <c r="K48" s="89"/>
      <c r="L48" s="89"/>
      <c r="M48" s="89"/>
      <c r="N48" s="89"/>
      <c r="O48" s="89"/>
    </row>
    <row r="49" spans="2:8" ht="21" x14ac:dyDescent="0.5">
      <c r="B49" s="2" t="s">
        <v>107</v>
      </c>
      <c r="C49" s="89" t="s">
        <v>125</v>
      </c>
      <c r="D49" s="4"/>
      <c r="E49" s="4"/>
      <c r="F49" s="4"/>
      <c r="G49" s="4"/>
      <c r="H49" s="4" t="s">
        <v>200</v>
      </c>
    </row>
    <row r="50" spans="2:8" ht="21" x14ac:dyDescent="0.5">
      <c r="B50" s="2" t="s">
        <v>110</v>
      </c>
      <c r="C50" s="70" t="s">
        <v>201</v>
      </c>
      <c r="D50" s="4"/>
      <c r="E50" s="4"/>
      <c r="F50" s="4"/>
      <c r="G50" s="4"/>
      <c r="H50" s="4" t="s">
        <v>202</v>
      </c>
    </row>
    <row r="51" spans="2:8" ht="21" x14ac:dyDescent="0.5">
      <c r="B51" s="2" t="s">
        <v>114</v>
      </c>
      <c r="C51" s="4" t="s">
        <v>115</v>
      </c>
      <c r="D51" s="4"/>
      <c r="E51" s="4"/>
      <c r="F51" s="4"/>
      <c r="G51" s="4"/>
      <c r="H51" s="4"/>
    </row>
    <row r="52" spans="2:8" ht="21" x14ac:dyDescent="0.5">
      <c r="B52" s="2" t="s">
        <v>118</v>
      </c>
      <c r="C52" s="4" t="s">
        <v>119</v>
      </c>
      <c r="D52" s="4"/>
      <c r="E52" s="4"/>
      <c r="F52" s="4"/>
      <c r="G52" s="2" t="s">
        <v>116</v>
      </c>
      <c r="H52" s="4" t="s">
        <v>203</v>
      </c>
    </row>
    <row r="53" spans="2:8" ht="21" x14ac:dyDescent="0.5">
      <c r="B53" s="2" t="s">
        <v>155</v>
      </c>
      <c r="C53" s="4" t="s">
        <v>122</v>
      </c>
      <c r="D53" s="4"/>
      <c r="E53" s="4"/>
      <c r="F53" s="4"/>
      <c r="G53" s="4"/>
      <c r="H53" s="4" t="s">
        <v>204</v>
      </c>
    </row>
    <row r="54" spans="2:8" ht="21" x14ac:dyDescent="0.5">
      <c r="B54" s="2" t="s">
        <v>124</v>
      </c>
      <c r="C54" s="4" t="s">
        <v>125</v>
      </c>
      <c r="D54" s="4"/>
      <c r="E54" s="4"/>
      <c r="F54" s="4"/>
      <c r="G54" s="4"/>
      <c r="H54" s="4"/>
    </row>
    <row r="55" spans="2:8" ht="21" x14ac:dyDescent="0.5">
      <c r="B55" s="2" t="s">
        <v>128</v>
      </c>
      <c r="C55" s="4" t="s">
        <v>125</v>
      </c>
      <c r="D55" s="4"/>
      <c r="E55" s="4"/>
      <c r="F55" s="4"/>
      <c r="G55" s="2" t="s">
        <v>126</v>
      </c>
      <c r="H55" s="4" t="s">
        <v>205</v>
      </c>
    </row>
    <row r="56" spans="2:8" ht="21" x14ac:dyDescent="0.5">
      <c r="B56" s="2" t="s">
        <v>131</v>
      </c>
      <c r="C56" s="4" t="s">
        <v>160</v>
      </c>
      <c r="D56" s="4"/>
      <c r="E56" s="4"/>
      <c r="F56" s="4"/>
      <c r="G56" s="4"/>
      <c r="H56" s="4" t="s">
        <v>206</v>
      </c>
    </row>
    <row r="57" spans="2:8" ht="21" x14ac:dyDescent="0.5">
      <c r="B57" s="2" t="s">
        <v>134</v>
      </c>
      <c r="C57" s="4" t="s">
        <v>125</v>
      </c>
      <c r="D57" s="4"/>
      <c r="E57" s="4"/>
      <c r="F57" s="4"/>
      <c r="G57" s="4"/>
      <c r="H57" s="4"/>
    </row>
    <row r="58" spans="2:8" ht="18.649999999999999" customHeight="1" x14ac:dyDescent="0.5">
      <c r="B58" s="2" t="s">
        <v>137</v>
      </c>
      <c r="C58" s="4" t="s">
        <v>207</v>
      </c>
      <c r="D58" s="4"/>
      <c r="E58" s="4"/>
      <c r="F58" s="4"/>
      <c r="G58" s="2" t="s">
        <v>135</v>
      </c>
      <c r="H58" s="4" t="s">
        <v>208</v>
      </c>
    </row>
    <row r="59" spans="2:8" ht="18.649999999999999" customHeight="1" x14ac:dyDescent="0.5">
      <c r="B59" s="2" t="s">
        <v>140</v>
      </c>
      <c r="C59" s="4" t="s">
        <v>125</v>
      </c>
      <c r="D59" s="4"/>
      <c r="E59" s="4"/>
      <c r="F59" s="4"/>
      <c r="G59" s="4"/>
      <c r="H59" s="4" t="s">
        <v>209</v>
      </c>
    </row>
    <row r="60" spans="2:8" ht="21" x14ac:dyDescent="0.5">
      <c r="B60" s="2"/>
      <c r="C60" s="4"/>
      <c r="D60" s="4"/>
      <c r="E60" s="4"/>
      <c r="F60" s="4"/>
      <c r="G60" s="4"/>
      <c r="H60" s="4" t="s">
        <v>210</v>
      </c>
    </row>
    <row r="61" spans="2:8" ht="21" x14ac:dyDescent="0.5">
      <c r="B61" s="2" t="s">
        <v>143</v>
      </c>
      <c r="C61" s="4" t="s">
        <v>211</v>
      </c>
      <c r="D61" s="4"/>
      <c r="E61" s="4"/>
      <c r="F61" s="4"/>
      <c r="G61" s="4"/>
      <c r="H61" s="4" t="s">
        <v>212</v>
      </c>
    </row>
    <row r="62" spans="2:8" ht="21" x14ac:dyDescent="0.5">
      <c r="B62" s="4"/>
      <c r="C62" s="4" t="s">
        <v>213</v>
      </c>
      <c r="D62" s="4"/>
      <c r="E62" s="4"/>
      <c r="F62" s="4"/>
      <c r="G62" s="2"/>
      <c r="H62" s="4"/>
    </row>
    <row r="63" spans="2:8" ht="21" x14ac:dyDescent="0.5">
      <c r="B63" s="4"/>
      <c r="C63" s="4" t="s">
        <v>214</v>
      </c>
      <c r="D63" s="4"/>
      <c r="E63" s="4"/>
      <c r="F63" s="4"/>
      <c r="G63" s="4"/>
      <c r="H63" s="89"/>
    </row>
    <row r="64" spans="2:8" ht="21" x14ac:dyDescent="0.5">
      <c r="B64" s="90"/>
      <c r="C64" s="70" t="s">
        <v>215</v>
      </c>
      <c r="D64" s="89"/>
      <c r="E64" s="89"/>
      <c r="F64" s="89"/>
      <c r="G64" s="89"/>
      <c r="H64" s="89"/>
    </row>
    <row r="65" spans="2:9" x14ac:dyDescent="0.35">
      <c r="B65" s="90"/>
      <c r="C65" s="90"/>
      <c r="D65" s="89"/>
      <c r="E65" s="89"/>
      <c r="F65" s="89"/>
      <c r="G65" s="89"/>
      <c r="H65" s="89"/>
      <c r="I65" s="89"/>
    </row>
    <row r="66" spans="2:9" x14ac:dyDescent="0.35">
      <c r="B66" s="90"/>
      <c r="C66" s="90"/>
      <c r="D66" s="89"/>
      <c r="E66" s="89"/>
      <c r="F66" s="89"/>
      <c r="G66" s="89"/>
      <c r="H66" s="89"/>
      <c r="I66" s="89"/>
    </row>
    <row r="67" spans="2:9" x14ac:dyDescent="0.35">
      <c r="B67" s="90"/>
      <c r="C67" s="90"/>
      <c r="D67" s="89"/>
      <c r="E67" s="89"/>
      <c r="F67" s="89"/>
      <c r="G67" s="89"/>
      <c r="H67" s="89"/>
      <c r="I67" s="89"/>
    </row>
    <row r="68" spans="2:9" x14ac:dyDescent="0.35">
      <c r="B68" s="90"/>
      <c r="C68" s="90"/>
      <c r="D68" s="89"/>
      <c r="E68" s="89"/>
      <c r="F68" s="89"/>
      <c r="G68" s="89"/>
      <c r="H68" s="89"/>
      <c r="I68" s="89"/>
    </row>
    <row r="69" spans="2:9" x14ac:dyDescent="0.35">
      <c r="B69" s="6"/>
      <c r="C69" s="23"/>
      <c r="D69" s="23"/>
      <c r="E69" s="23"/>
      <c r="F69" s="23"/>
      <c r="G69" s="6"/>
      <c r="H69" s="90"/>
      <c r="I69" s="90"/>
    </row>
    <row r="70" spans="2:9" x14ac:dyDescent="0.35">
      <c r="B70" s="6"/>
      <c r="C70" s="23"/>
      <c r="D70" s="23"/>
      <c r="E70" s="23"/>
      <c r="F70" s="23"/>
      <c r="G70" s="6"/>
      <c r="H70" s="90"/>
      <c r="I70" s="90"/>
    </row>
    <row r="71" spans="2:9" x14ac:dyDescent="0.35">
      <c r="B71" s="6"/>
      <c r="C71" s="6"/>
      <c r="D71" s="6"/>
      <c r="E71" s="6"/>
      <c r="F71" s="6"/>
      <c r="G71" s="6"/>
      <c r="H71" s="90"/>
      <c r="I71" s="90"/>
    </row>
    <row r="72" spans="2:9" x14ac:dyDescent="0.35">
      <c r="B72" s="6"/>
      <c r="C72" s="6"/>
      <c r="D72" s="6"/>
      <c r="E72" s="6"/>
      <c r="F72" s="6"/>
      <c r="G72" s="6"/>
      <c r="H72" s="90"/>
      <c r="I72" s="90"/>
    </row>
    <row r="73" spans="2:9" x14ac:dyDescent="0.35">
      <c r="B73" s="6"/>
      <c r="C73" s="22"/>
      <c r="D73" s="22"/>
      <c r="E73" s="22"/>
      <c r="F73" s="22"/>
      <c r="G73" s="22"/>
      <c r="H73" s="90"/>
      <c r="I73" s="90"/>
    </row>
    <row r="74" spans="2:9" x14ac:dyDescent="0.35">
      <c r="B74" s="6"/>
      <c r="C74" s="6"/>
      <c r="D74" s="6"/>
      <c r="E74" s="6"/>
      <c r="F74" s="6"/>
      <c r="G74" s="6"/>
      <c r="H74" s="90"/>
      <c r="I74" s="90"/>
    </row>
    <row r="75" spans="2:9" ht="23.5" customHeight="1" x14ac:dyDescent="0.35">
      <c r="B75" s="17"/>
      <c r="C75" s="17"/>
      <c r="D75" s="17"/>
      <c r="E75" s="17"/>
      <c r="F75" s="17"/>
      <c r="G75" s="17"/>
      <c r="H75" s="90"/>
      <c r="I75" s="90"/>
    </row>
    <row r="76" spans="2:9" ht="23.5" customHeight="1" x14ac:dyDescent="0.35">
      <c r="B76" s="17"/>
      <c r="C76" s="17"/>
      <c r="D76" s="17"/>
      <c r="E76" s="17"/>
      <c r="F76" s="17"/>
      <c r="G76" s="17"/>
      <c r="H76" s="90"/>
      <c r="I76" s="90"/>
    </row>
    <row r="77" spans="2:9" ht="33.65" customHeight="1" x14ac:dyDescent="0.35">
      <c r="B77" s="17"/>
      <c r="C77" s="17"/>
      <c r="D77" s="17"/>
      <c r="E77" s="17"/>
      <c r="F77" s="17"/>
      <c r="G77" s="17"/>
      <c r="H77" s="90"/>
      <c r="I77" s="90"/>
    </row>
    <row r="78" spans="2:9" x14ac:dyDescent="0.35">
      <c r="B78" s="8"/>
      <c r="C78" s="6"/>
      <c r="D78" s="6"/>
      <c r="E78" s="6"/>
      <c r="F78" s="6"/>
      <c r="G78" s="6"/>
      <c r="H78" s="90"/>
      <c r="I78" s="90"/>
    </row>
    <row r="79" spans="2:9" x14ac:dyDescent="0.35">
      <c r="B79" s="6"/>
      <c r="C79" s="6"/>
      <c r="D79" s="6"/>
      <c r="E79" s="6"/>
      <c r="F79" s="6"/>
      <c r="G79" s="6"/>
      <c r="H79" s="90"/>
      <c r="I79" s="90"/>
    </row>
    <row r="80" spans="2:9" x14ac:dyDescent="0.35">
      <c r="B80" s="6"/>
      <c r="C80" s="6"/>
      <c r="D80" s="6"/>
      <c r="E80" s="6"/>
      <c r="F80" s="6"/>
      <c r="G80" s="6"/>
      <c r="H80" s="90"/>
      <c r="I80" s="90"/>
    </row>
    <row r="81" spans="2:9" x14ac:dyDescent="0.35">
      <c r="B81" s="6"/>
      <c r="C81" s="24"/>
      <c r="D81" s="24"/>
      <c r="E81" s="24"/>
      <c r="F81" s="24"/>
      <c r="G81" s="6"/>
      <c r="H81" s="90"/>
      <c r="I81" s="90"/>
    </row>
    <row r="82" spans="2:9" x14ac:dyDescent="0.35">
      <c r="B82" s="6"/>
      <c r="C82" s="6"/>
      <c r="D82" s="6"/>
      <c r="E82" s="6"/>
      <c r="F82" s="6"/>
      <c r="G82" s="6"/>
      <c r="H82" s="90"/>
      <c r="I82" s="90"/>
    </row>
    <row r="83" spans="2:9" x14ac:dyDescent="0.35">
      <c r="B83" s="6"/>
      <c r="C83" s="6"/>
      <c r="D83" s="6"/>
      <c r="E83" s="6"/>
      <c r="F83" s="6"/>
      <c r="G83" s="6"/>
      <c r="H83" s="90"/>
      <c r="I83" s="90"/>
    </row>
    <row r="84" spans="2:9" x14ac:dyDescent="0.35">
      <c r="B84" s="6"/>
      <c r="C84" s="6"/>
      <c r="D84" s="6"/>
      <c r="E84" s="6"/>
      <c r="F84" s="6"/>
      <c r="G84" s="6"/>
      <c r="H84" s="90"/>
      <c r="I84" s="90"/>
    </row>
    <row r="85" spans="2:9" x14ac:dyDescent="0.35">
      <c r="B85" s="6"/>
      <c r="C85" s="24"/>
      <c r="D85" s="24"/>
      <c r="E85" s="24"/>
      <c r="F85" s="24"/>
      <c r="G85" s="6"/>
      <c r="H85" s="90"/>
      <c r="I85" s="90"/>
    </row>
    <row r="86" spans="2:9" x14ac:dyDescent="0.35">
      <c r="B86" s="6"/>
      <c r="C86" s="24"/>
      <c r="D86" s="24"/>
      <c r="E86" s="24"/>
      <c r="F86" s="24"/>
      <c r="G86" s="6"/>
      <c r="H86" s="90"/>
      <c r="I86" s="90"/>
    </row>
    <row r="87" spans="2:9" x14ac:dyDescent="0.35">
      <c r="B87" s="6"/>
      <c r="C87" s="6"/>
      <c r="D87" s="6"/>
      <c r="E87" s="6"/>
      <c r="F87" s="6"/>
      <c r="G87" s="6"/>
      <c r="H87" s="90"/>
      <c r="I87" s="90"/>
    </row>
    <row r="88" spans="2:9" x14ac:dyDescent="0.35">
      <c r="B88" s="6"/>
      <c r="C88" s="6"/>
      <c r="D88" s="6"/>
      <c r="E88" s="6"/>
      <c r="F88" s="6"/>
      <c r="G88" s="6"/>
      <c r="H88" s="90"/>
      <c r="I88" s="90"/>
    </row>
    <row r="89" spans="2:9" x14ac:dyDescent="0.35">
      <c r="B89" s="6"/>
      <c r="C89" s="6"/>
      <c r="D89" s="6"/>
      <c r="E89" s="6"/>
      <c r="F89" s="6"/>
      <c r="G89" s="6"/>
      <c r="H89" s="90"/>
      <c r="I89" s="90"/>
    </row>
    <row r="90" spans="2:9" x14ac:dyDescent="0.35">
      <c r="B90" s="6"/>
      <c r="C90" s="6"/>
      <c r="D90" s="6"/>
      <c r="E90" s="6"/>
      <c r="F90" s="6"/>
      <c r="G90" s="6"/>
      <c r="H90" s="90"/>
      <c r="I90" s="90"/>
    </row>
    <row r="91" spans="2:9" x14ac:dyDescent="0.35">
      <c r="B91" s="6"/>
      <c r="C91" s="22"/>
      <c r="D91" s="22"/>
      <c r="E91" s="22"/>
      <c r="F91" s="22"/>
      <c r="G91" s="22"/>
      <c r="H91" s="90"/>
      <c r="I91" s="90"/>
    </row>
    <row r="92" spans="2:9" x14ac:dyDescent="0.35">
      <c r="B92" s="6"/>
      <c r="C92" s="6"/>
      <c r="D92" s="6"/>
      <c r="E92" s="6"/>
      <c r="F92" s="6"/>
      <c r="G92" s="6"/>
      <c r="H92" s="90"/>
      <c r="I92" s="90"/>
    </row>
    <row r="93" spans="2:9" x14ac:dyDescent="0.35">
      <c r="B93" s="6"/>
      <c r="C93" s="6"/>
      <c r="D93" s="6"/>
      <c r="E93" s="6"/>
      <c r="F93" s="6"/>
      <c r="G93" s="6"/>
      <c r="H93" s="90"/>
      <c r="I93" s="90"/>
    </row>
    <row r="94" spans="2:9" x14ac:dyDescent="0.35">
      <c r="B94" s="6"/>
      <c r="C94" s="6"/>
      <c r="D94" s="6"/>
      <c r="E94" s="6"/>
      <c r="F94" s="6"/>
      <c r="G94" s="6"/>
      <c r="H94" s="90"/>
      <c r="I94" s="90"/>
    </row>
    <row r="95" spans="2:9" x14ac:dyDescent="0.35">
      <c r="B95" s="8"/>
      <c r="C95" s="6"/>
      <c r="D95" s="6"/>
      <c r="E95" s="6"/>
      <c r="F95" s="6"/>
      <c r="G95" s="6"/>
      <c r="H95" s="90"/>
      <c r="I95" s="90"/>
    </row>
    <row r="96" spans="2:9" x14ac:dyDescent="0.35">
      <c r="B96" s="6"/>
      <c r="C96" s="6"/>
      <c r="D96" s="6"/>
      <c r="E96" s="6"/>
      <c r="F96" s="6"/>
      <c r="G96" s="6"/>
      <c r="H96" s="90"/>
      <c r="I96" s="90"/>
    </row>
    <row r="97" spans="2:9" x14ac:dyDescent="0.35">
      <c r="B97" s="6"/>
      <c r="C97" s="6"/>
      <c r="D97" s="6"/>
      <c r="E97" s="6"/>
      <c r="F97" s="6"/>
      <c r="G97" s="6"/>
      <c r="H97" s="90"/>
      <c r="I97" s="90"/>
    </row>
    <row r="98" spans="2:9" x14ac:dyDescent="0.35">
      <c r="B98" s="6"/>
      <c r="C98" s="6"/>
      <c r="D98" s="6"/>
      <c r="E98" s="6"/>
      <c r="F98" s="6"/>
      <c r="G98" s="6"/>
      <c r="H98" s="90"/>
      <c r="I98" s="90"/>
    </row>
    <row r="99" spans="2:9" x14ac:dyDescent="0.35">
      <c r="B99" s="6"/>
      <c r="C99" s="6"/>
      <c r="D99" s="6"/>
      <c r="E99" s="6"/>
      <c r="F99" s="6"/>
      <c r="G99" s="6"/>
      <c r="H99" s="90"/>
      <c r="I99" s="90"/>
    </row>
    <row r="100" spans="2:9" x14ac:dyDescent="0.35">
      <c r="B100" s="6"/>
      <c r="C100" s="6"/>
      <c r="D100" s="6"/>
      <c r="E100" s="6"/>
      <c r="F100" s="6"/>
      <c r="G100" s="6"/>
      <c r="H100" s="90"/>
      <c r="I100" s="90"/>
    </row>
    <row r="101" spans="2:9" x14ac:dyDescent="0.35">
      <c r="B101" s="6"/>
      <c r="C101" s="6"/>
      <c r="D101" s="6"/>
      <c r="E101" s="6"/>
      <c r="F101" s="6"/>
      <c r="G101" s="6"/>
      <c r="H101" s="90"/>
      <c r="I101" s="90"/>
    </row>
    <row r="102" spans="2:9" x14ac:dyDescent="0.35">
      <c r="B102" s="6"/>
      <c r="C102" s="24"/>
      <c r="D102" s="24"/>
      <c r="E102" s="24"/>
      <c r="F102" s="24"/>
      <c r="G102" s="6"/>
      <c r="H102" s="90"/>
      <c r="I102" s="90"/>
    </row>
    <row r="103" spans="2:9" x14ac:dyDescent="0.35">
      <c r="B103" s="6"/>
      <c r="C103" s="24"/>
      <c r="D103" s="24"/>
      <c r="E103" s="24"/>
      <c r="F103" s="24"/>
      <c r="G103" s="6"/>
      <c r="H103" s="90"/>
      <c r="I103" s="90"/>
    </row>
    <row r="104" spans="2:9" x14ac:dyDescent="0.35">
      <c r="B104" s="6"/>
      <c r="C104" s="6"/>
      <c r="D104" s="6"/>
      <c r="E104" s="6"/>
      <c r="F104" s="6"/>
      <c r="G104" s="6"/>
      <c r="H104" s="90"/>
      <c r="I104" s="90"/>
    </row>
    <row r="105" spans="2:9" x14ac:dyDescent="0.35">
      <c r="B105" s="6"/>
      <c r="C105" s="6"/>
      <c r="D105" s="6"/>
      <c r="E105" s="6"/>
      <c r="F105" s="6"/>
      <c r="G105" s="6"/>
      <c r="H105" s="90"/>
      <c r="I105" s="90"/>
    </row>
    <row r="106" spans="2:9" x14ac:dyDescent="0.35">
      <c r="B106" s="6"/>
      <c r="C106" s="6"/>
      <c r="D106" s="6"/>
      <c r="E106" s="6"/>
      <c r="F106" s="6"/>
      <c r="G106" s="6"/>
      <c r="H106" s="90"/>
      <c r="I106" s="90"/>
    </row>
    <row r="107" spans="2:9" x14ac:dyDescent="0.35">
      <c r="B107" s="6"/>
      <c r="C107" s="6"/>
      <c r="D107" s="6"/>
      <c r="E107" s="6"/>
      <c r="F107" s="6"/>
      <c r="G107" s="6"/>
      <c r="H107" s="90"/>
      <c r="I107" s="90"/>
    </row>
    <row r="108" spans="2:9" x14ac:dyDescent="0.35">
      <c r="B108" s="6"/>
      <c r="C108" s="22"/>
      <c r="D108" s="6"/>
      <c r="E108" s="22"/>
      <c r="F108" s="22"/>
      <c r="G108" s="6"/>
      <c r="H108" s="90"/>
      <c r="I108" s="90"/>
    </row>
    <row r="109" spans="2:9" x14ac:dyDescent="0.35">
      <c r="B109" s="6"/>
      <c r="C109" s="6"/>
      <c r="D109" s="6"/>
      <c r="E109" s="6"/>
      <c r="F109" s="6"/>
      <c r="G109" s="6"/>
      <c r="H109" s="90"/>
      <c r="I109" s="90"/>
    </row>
    <row r="110" spans="2:9" x14ac:dyDescent="0.35">
      <c r="B110" s="6"/>
      <c r="C110" s="6"/>
      <c r="D110" s="6"/>
      <c r="E110" s="6"/>
      <c r="F110" s="6"/>
      <c r="G110" s="6"/>
      <c r="H110" s="90"/>
      <c r="I110" s="90"/>
    </row>
    <row r="111" spans="2:9" x14ac:dyDescent="0.35">
      <c r="B111" s="9"/>
      <c r="C111" s="9"/>
      <c r="D111" s="9"/>
      <c r="E111" s="9"/>
      <c r="F111" s="9"/>
      <c r="G111" s="9"/>
      <c r="H111" s="89"/>
      <c r="I111" s="89"/>
    </row>
    <row r="112" spans="2:9" x14ac:dyDescent="0.35">
      <c r="B112" s="9"/>
      <c r="C112" s="9"/>
      <c r="D112" s="9"/>
      <c r="E112" s="9"/>
      <c r="F112" s="9"/>
      <c r="G112" s="9"/>
      <c r="H112" s="89"/>
      <c r="I112" s="89"/>
    </row>
  </sheetData>
  <conditionalFormatting sqref="C32">
    <cfRule type="cellIs" dxfId="77" priority="13" operator="greaterThan">
      <formula>10</formula>
    </cfRule>
  </conditionalFormatting>
  <conditionalFormatting sqref="C32:F42">
    <cfRule type="cellIs" dxfId="76" priority="7" operator="lessThan">
      <formula>1</formula>
    </cfRule>
    <cfRule type="cellIs" dxfId="75" priority="10" operator="lessThan">
      <formula>1</formula>
    </cfRule>
    <cfRule type="cellIs" dxfId="74" priority="11" operator="lessThan">
      <formula>1</formula>
    </cfRule>
    <cfRule type="cellIs" dxfId="73" priority="12" operator="greaterThan">
      <formula>10</formula>
    </cfRule>
  </conditionalFormatting>
  <conditionalFormatting sqref="C25">
    <cfRule type="cellIs" dxfId="72" priority="8" operator="lessThan">
      <formula>1</formula>
    </cfRule>
    <cfRule type="cellIs" dxfId="71" priority="9" operator="lessThan">
      <formula>1</formula>
    </cfRule>
  </conditionalFormatting>
  <conditionalFormatting sqref="G28">
    <cfRule type="cellIs" dxfId="70" priority="5" operator="lessThan">
      <formula>1</formula>
    </cfRule>
    <cfRule type="cellIs" dxfId="69" priority="6" operator="lessThan">
      <formula>1</formula>
    </cfRule>
  </conditionalFormatting>
  <conditionalFormatting sqref="G29">
    <cfRule type="cellIs" dxfId="68" priority="3" operator="lessThan">
      <formula>1</formula>
    </cfRule>
    <cfRule type="cellIs" dxfId="67" priority="4" operator="lessThan">
      <formula>1</formula>
    </cfRule>
  </conditionalFormatting>
  <conditionalFormatting sqref="G30">
    <cfRule type="cellIs" dxfId="66" priority="1" operator="lessThan">
      <formula>1</formula>
    </cfRule>
    <cfRule type="cellIs" dxfId="65" priority="2" operator="lessThan">
      <formula>1</formula>
    </cfRule>
  </conditionalFormatting>
  <pageMargins left="0.25" right="0.25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6:O119"/>
  <sheetViews>
    <sheetView topLeftCell="A42" workbookViewId="0">
      <selection activeCell="H61" sqref="H61"/>
    </sheetView>
  </sheetViews>
  <sheetFormatPr defaultColWidth="8.81640625" defaultRowHeight="15.5" x14ac:dyDescent="0.35"/>
  <cols>
    <col min="1" max="1" width="4.26953125" style="1" customWidth="1"/>
    <col min="2" max="2" width="22.26953125" style="1" customWidth="1"/>
    <col min="3" max="3" width="10" style="1" customWidth="1"/>
    <col min="4" max="4" width="11.7265625" style="1" customWidth="1"/>
    <col min="5" max="5" width="11.26953125" style="1" customWidth="1"/>
    <col min="6" max="6" width="12.26953125" style="1" customWidth="1"/>
    <col min="7" max="7" width="27.1796875" style="1" customWidth="1"/>
    <col min="8" max="8" width="8.26953125" style="1" customWidth="1"/>
    <col min="9" max="10" width="8.81640625" style="1"/>
    <col min="11" max="13" width="13.453125" style="1" bestFit="1" customWidth="1"/>
    <col min="14" max="16384" width="8.81640625" style="1"/>
  </cols>
  <sheetData>
    <row r="6" spans="2:5" ht="21" x14ac:dyDescent="0.5">
      <c r="B6" s="72" t="s">
        <v>38</v>
      </c>
      <c r="C6" s="67">
        <v>5</v>
      </c>
      <c r="D6" s="67"/>
      <c r="E6" s="89"/>
    </row>
    <row r="7" spans="2:5" ht="21" x14ac:dyDescent="0.5">
      <c r="B7" s="72" t="s">
        <v>39</v>
      </c>
      <c r="C7" s="67" t="s">
        <v>40</v>
      </c>
      <c r="D7" s="70"/>
      <c r="E7" s="5"/>
    </row>
    <row r="8" spans="2:5" ht="21" x14ac:dyDescent="0.5">
      <c r="B8" s="72" t="s">
        <v>41</v>
      </c>
      <c r="C8" s="67" t="s">
        <v>42</v>
      </c>
      <c r="D8" s="70"/>
      <c r="E8" s="5"/>
    </row>
    <row r="9" spans="2:5" ht="21" x14ac:dyDescent="0.5">
      <c r="B9" s="72" t="s">
        <v>43</v>
      </c>
      <c r="C9" s="67" t="s">
        <v>216</v>
      </c>
      <c r="D9" s="70"/>
      <c r="E9" s="5"/>
    </row>
    <row r="10" spans="2:5" ht="21" x14ac:dyDescent="0.5">
      <c r="B10" s="72" t="s">
        <v>45</v>
      </c>
      <c r="C10" s="67" t="s">
        <v>217</v>
      </c>
      <c r="D10" s="70"/>
      <c r="E10" s="5"/>
    </row>
    <row r="11" spans="2:5" ht="21" x14ac:dyDescent="0.5">
      <c r="B11" s="72" t="s">
        <v>47</v>
      </c>
      <c r="C11" s="67" t="s">
        <v>125</v>
      </c>
      <c r="D11" s="71"/>
      <c r="E11" s="5"/>
    </row>
    <row r="12" spans="2:5" ht="21" x14ac:dyDescent="0.5">
      <c r="B12" s="72" t="s">
        <v>49</v>
      </c>
      <c r="C12" s="67" t="s">
        <v>50</v>
      </c>
      <c r="D12" s="70"/>
      <c r="E12" s="5"/>
    </row>
    <row r="13" spans="2:5" ht="21" x14ac:dyDescent="0.5">
      <c r="B13" s="72" t="s">
        <v>51</v>
      </c>
      <c r="C13" s="67" t="s">
        <v>52</v>
      </c>
      <c r="D13" s="70"/>
      <c r="E13" s="5"/>
    </row>
    <row r="14" spans="2:5" ht="21" x14ac:dyDescent="0.5">
      <c r="B14" s="72"/>
      <c r="C14" s="67" t="s">
        <v>53</v>
      </c>
      <c r="D14" s="70"/>
      <c r="E14" s="5"/>
    </row>
    <row r="15" spans="2:5" ht="21" x14ac:dyDescent="0.5">
      <c r="B15" s="72" t="s">
        <v>54</v>
      </c>
      <c r="C15" s="67" t="s">
        <v>55</v>
      </c>
      <c r="D15" s="70"/>
      <c r="E15" s="5"/>
    </row>
    <row r="16" spans="2:5" ht="21" x14ac:dyDescent="0.5">
      <c r="B16" s="72" t="s">
        <v>56</v>
      </c>
      <c r="C16" s="67" t="s">
        <v>218</v>
      </c>
      <c r="D16" s="70"/>
      <c r="E16" s="5"/>
    </row>
    <row r="17" spans="2:15" ht="21" x14ac:dyDescent="0.5">
      <c r="B17" s="72" t="s">
        <v>57</v>
      </c>
      <c r="C17" s="67" t="s">
        <v>219</v>
      </c>
      <c r="D17" s="70"/>
      <c r="E17" s="5"/>
      <c r="F17" s="89"/>
      <c r="G17" s="89"/>
      <c r="H17" s="89"/>
      <c r="I17" s="89"/>
      <c r="J17" s="89"/>
      <c r="K17" s="89"/>
      <c r="L17" s="89"/>
      <c r="M17" s="89"/>
      <c r="N17" s="89"/>
      <c r="O17" s="89"/>
    </row>
    <row r="18" spans="2:15" ht="21" x14ac:dyDescent="0.5">
      <c r="B18" s="72" t="s">
        <v>59</v>
      </c>
      <c r="C18" s="67" t="s">
        <v>220</v>
      </c>
      <c r="D18" s="70" t="s">
        <v>196</v>
      </c>
      <c r="E18" s="5"/>
      <c r="F18" s="89"/>
      <c r="G18" s="89"/>
      <c r="H18" s="89"/>
      <c r="I18" s="89"/>
      <c r="J18" s="89"/>
      <c r="K18" s="89"/>
      <c r="L18" s="89"/>
      <c r="M18" s="89"/>
      <c r="N18" s="89"/>
      <c r="O18" s="89"/>
    </row>
    <row r="19" spans="2:15" ht="21" x14ac:dyDescent="0.5">
      <c r="B19" s="72" t="s">
        <v>61</v>
      </c>
      <c r="C19" s="67" t="s">
        <v>62</v>
      </c>
      <c r="D19" s="70"/>
      <c r="E19" s="5"/>
      <c r="F19" s="89"/>
      <c r="G19" s="89"/>
      <c r="H19" s="89"/>
      <c r="I19" s="89"/>
      <c r="J19" s="89"/>
      <c r="K19" s="89"/>
      <c r="L19" s="89"/>
      <c r="M19" s="89"/>
      <c r="N19" s="89"/>
      <c r="O19" s="89"/>
    </row>
    <row r="20" spans="2:15" ht="21" x14ac:dyDescent="0.5">
      <c r="B20" s="72" t="s">
        <v>63</v>
      </c>
      <c r="C20" s="67" t="s">
        <v>64</v>
      </c>
      <c r="D20" s="70"/>
      <c r="E20" s="5"/>
      <c r="F20" s="89"/>
      <c r="G20" s="89"/>
      <c r="H20" s="89"/>
      <c r="I20" s="89"/>
      <c r="J20" s="89"/>
      <c r="K20" s="89"/>
      <c r="L20" s="89"/>
      <c r="M20" s="89"/>
      <c r="N20" s="89"/>
      <c r="O20" s="89"/>
    </row>
    <row r="21" spans="2:15" ht="21" x14ac:dyDescent="0.5">
      <c r="B21" s="72" t="s">
        <v>65</v>
      </c>
      <c r="C21" s="67" t="s">
        <v>66</v>
      </c>
      <c r="D21" s="70"/>
      <c r="E21" s="5"/>
      <c r="F21" s="89"/>
      <c r="G21" s="89"/>
      <c r="H21" s="89"/>
      <c r="I21" s="89"/>
      <c r="J21" s="89"/>
      <c r="K21" s="89"/>
      <c r="L21" s="89"/>
      <c r="M21" s="89"/>
      <c r="N21" s="89"/>
      <c r="O21" s="89"/>
    </row>
    <row r="22" spans="2:15" ht="21" x14ac:dyDescent="0.5">
      <c r="B22" s="72" t="s">
        <v>67</v>
      </c>
      <c r="C22" s="67" t="s">
        <v>68</v>
      </c>
      <c r="D22" s="70"/>
      <c r="E22" s="5"/>
      <c r="F22" s="89"/>
      <c r="G22" s="89"/>
      <c r="H22" s="89"/>
      <c r="I22" s="89"/>
      <c r="J22" s="89"/>
      <c r="K22" s="89"/>
      <c r="L22" s="89"/>
      <c r="M22" s="89"/>
      <c r="N22" s="89"/>
      <c r="O22" s="89"/>
    </row>
    <row r="23" spans="2:15" s="7" customFormat="1" ht="19" customHeight="1" x14ac:dyDescent="0.5">
      <c r="B23" s="72" t="s">
        <v>41</v>
      </c>
      <c r="C23" s="67" t="s">
        <v>69</v>
      </c>
      <c r="D23" s="70"/>
      <c r="E23" s="5"/>
      <c r="F23" s="5"/>
      <c r="G23" s="6"/>
    </row>
    <row r="24" spans="2:15" s="7" customFormat="1" ht="19" customHeight="1" x14ac:dyDescent="0.5">
      <c r="B24" s="72" t="s">
        <v>70</v>
      </c>
      <c r="C24" s="67" t="s">
        <v>71</v>
      </c>
      <c r="D24" s="70"/>
      <c r="E24" s="5"/>
      <c r="F24" s="5"/>
      <c r="G24" s="6"/>
    </row>
    <row r="25" spans="2:15" s="7" customFormat="1" ht="19" customHeight="1" x14ac:dyDescent="0.5">
      <c r="B25" s="72" t="s">
        <v>221</v>
      </c>
      <c r="C25" s="67" t="s">
        <v>222</v>
      </c>
      <c r="D25" s="70"/>
      <c r="E25" s="5"/>
      <c r="F25" s="5"/>
      <c r="G25" s="6"/>
    </row>
    <row r="26" spans="2:15" s="7" customFormat="1" ht="21" x14ac:dyDescent="0.5">
      <c r="B26" s="3" t="s">
        <v>73</v>
      </c>
      <c r="C26" s="50">
        <v>11</v>
      </c>
      <c r="D26" s="5"/>
      <c r="E26" s="5"/>
      <c r="F26" s="5"/>
      <c r="G26" s="6"/>
    </row>
    <row r="27" spans="2:15" x14ac:dyDescent="0.35">
      <c r="B27" s="8"/>
      <c r="C27" s="90"/>
      <c r="D27" s="90"/>
      <c r="E27" s="90"/>
      <c r="F27" s="90"/>
      <c r="G27" s="90"/>
      <c r="H27" s="89"/>
      <c r="I27" s="89"/>
      <c r="J27" s="89"/>
      <c r="K27" s="89"/>
      <c r="L27" s="89"/>
      <c r="M27" s="89"/>
      <c r="N27" s="89"/>
      <c r="O27" s="89"/>
    </row>
    <row r="28" spans="2:15" x14ac:dyDescent="0.35">
      <c r="B28" s="10" t="s">
        <v>74</v>
      </c>
      <c r="C28" s="10" t="s">
        <v>75</v>
      </c>
      <c r="D28" s="10" t="s">
        <v>76</v>
      </c>
      <c r="E28" s="52" t="s">
        <v>77</v>
      </c>
      <c r="F28" s="10" t="s">
        <v>78</v>
      </c>
      <c r="G28" s="46" t="s">
        <v>7</v>
      </c>
      <c r="H28" s="89"/>
      <c r="I28" s="89"/>
      <c r="J28" s="89"/>
      <c r="K28" s="89"/>
      <c r="L28" s="89"/>
      <c r="M28" s="89"/>
      <c r="N28" s="89"/>
      <c r="O28" s="89"/>
    </row>
    <row r="29" spans="2:15" ht="29" x14ac:dyDescent="0.35">
      <c r="B29" s="93"/>
      <c r="C29" s="11" t="s">
        <v>79</v>
      </c>
      <c r="D29" s="11" t="s">
        <v>80</v>
      </c>
      <c r="E29" s="11" t="s">
        <v>81</v>
      </c>
      <c r="F29" s="11" t="s">
        <v>82</v>
      </c>
      <c r="G29" s="57" t="s">
        <v>12</v>
      </c>
      <c r="H29" s="89"/>
      <c r="I29" s="89"/>
      <c r="J29" s="89"/>
      <c r="K29" s="89"/>
      <c r="L29" s="89"/>
      <c r="M29" s="89"/>
      <c r="N29" s="89"/>
      <c r="O29" s="89"/>
    </row>
    <row r="30" spans="2:15" x14ac:dyDescent="0.35">
      <c r="B30" s="93"/>
      <c r="C30" s="11" t="s">
        <v>83</v>
      </c>
      <c r="D30" s="11" t="s">
        <v>83</v>
      </c>
      <c r="E30" s="11"/>
      <c r="F30" s="11" t="s">
        <v>84</v>
      </c>
      <c r="G30" s="57" t="s">
        <v>85</v>
      </c>
      <c r="H30" s="89"/>
      <c r="I30" s="89"/>
      <c r="J30" s="89"/>
      <c r="K30" s="89"/>
      <c r="L30" s="89"/>
      <c r="M30" s="89"/>
      <c r="N30" s="89"/>
      <c r="O30" s="89"/>
    </row>
    <row r="31" spans="2:15" x14ac:dyDescent="0.35">
      <c r="B31" s="93"/>
      <c r="C31" s="11"/>
      <c r="D31" s="11"/>
      <c r="E31" s="11"/>
      <c r="F31" s="11"/>
      <c r="G31" s="57" t="s">
        <v>14</v>
      </c>
      <c r="H31" s="89"/>
      <c r="I31" s="89"/>
      <c r="J31" s="89"/>
      <c r="K31" s="94" t="s">
        <v>86</v>
      </c>
      <c r="L31" s="94" t="s">
        <v>4</v>
      </c>
      <c r="M31" s="94" t="s">
        <v>29</v>
      </c>
      <c r="N31" s="94" t="s">
        <v>87</v>
      </c>
      <c r="O31" s="94" t="s">
        <v>88</v>
      </c>
    </row>
    <row r="32" spans="2:15" x14ac:dyDescent="0.35">
      <c r="B32" s="95"/>
      <c r="C32" s="12"/>
      <c r="D32" s="12"/>
      <c r="E32" s="12"/>
      <c r="F32" s="12"/>
      <c r="G32" s="58" t="s">
        <v>15</v>
      </c>
      <c r="H32" s="89"/>
      <c r="I32" s="89"/>
      <c r="J32" s="89" t="str">
        <f>B33</f>
        <v>Kock 1</v>
      </c>
      <c r="K32" s="94">
        <f t="shared" ref="K32:N42" si="0">C33</f>
        <v>6.5</v>
      </c>
      <c r="L32" s="94">
        <f t="shared" si="0"/>
        <v>6</v>
      </c>
      <c r="M32" s="94">
        <f t="shared" si="0"/>
        <v>6.5</v>
      </c>
      <c r="N32" s="94">
        <f t="shared" si="0"/>
        <v>7</v>
      </c>
      <c r="O32" s="94"/>
    </row>
    <row r="33" spans="2:15" x14ac:dyDescent="0.35">
      <c r="B33" s="12" t="s">
        <v>89</v>
      </c>
      <c r="C33" s="63">
        <v>6.5</v>
      </c>
      <c r="D33" s="63">
        <v>6</v>
      </c>
      <c r="E33" s="63">
        <v>6.5</v>
      </c>
      <c r="F33" s="63">
        <v>7</v>
      </c>
      <c r="G33" s="59"/>
      <c r="H33" s="89"/>
      <c r="I33" s="89"/>
      <c r="J33" s="89" t="str">
        <f t="shared" ref="J33:J42" si="1">B34</f>
        <v>Kock 2</v>
      </c>
      <c r="K33" s="94">
        <f t="shared" si="0"/>
        <v>6.5</v>
      </c>
      <c r="L33" s="94">
        <f t="shared" si="0"/>
        <v>6</v>
      </c>
      <c r="M33" s="94">
        <f t="shared" si="0"/>
        <v>6</v>
      </c>
      <c r="N33" s="94">
        <f t="shared" si="0"/>
        <v>7</v>
      </c>
      <c r="O33" s="94"/>
    </row>
    <row r="34" spans="2:15" x14ac:dyDescent="0.35">
      <c r="B34" s="11" t="s">
        <v>90</v>
      </c>
      <c r="C34" s="64">
        <v>6.5</v>
      </c>
      <c r="D34" s="64">
        <v>6</v>
      </c>
      <c r="E34" s="64">
        <v>6</v>
      </c>
      <c r="F34" s="64">
        <v>7</v>
      </c>
      <c r="G34" s="14"/>
      <c r="H34" s="89"/>
      <c r="I34" s="89"/>
      <c r="J34" s="89" t="str">
        <f t="shared" si="1"/>
        <v>Kock 3</v>
      </c>
      <c r="K34" s="94">
        <f t="shared" si="0"/>
        <v>6</v>
      </c>
      <c r="L34" s="94">
        <f t="shared" si="0"/>
        <v>5</v>
      </c>
      <c r="M34" s="94">
        <f t="shared" si="0"/>
        <v>4</v>
      </c>
      <c r="N34" s="94">
        <f t="shared" si="0"/>
        <v>7</v>
      </c>
      <c r="O34" s="94"/>
    </row>
    <row r="35" spans="2:15" x14ac:dyDescent="0.35">
      <c r="B35" s="11" t="s">
        <v>91</v>
      </c>
      <c r="C35" s="64">
        <v>6</v>
      </c>
      <c r="D35" s="64">
        <v>5</v>
      </c>
      <c r="E35" s="64">
        <v>4</v>
      </c>
      <c r="F35" s="64">
        <v>7</v>
      </c>
      <c r="G35" s="14"/>
      <c r="H35" s="89"/>
      <c r="I35" s="89"/>
      <c r="J35" s="89" t="str">
        <f t="shared" si="1"/>
        <v>Kock 4</v>
      </c>
      <c r="K35" s="94">
        <f t="shared" si="0"/>
        <v>7</v>
      </c>
      <c r="L35" s="94">
        <f t="shared" si="0"/>
        <v>7.5</v>
      </c>
      <c r="M35" s="94">
        <f t="shared" si="0"/>
        <v>8</v>
      </c>
      <c r="N35" s="94">
        <f t="shared" si="0"/>
        <v>7</v>
      </c>
      <c r="O35" s="94"/>
    </row>
    <row r="36" spans="2:15" x14ac:dyDescent="0.35">
      <c r="B36" s="11" t="s">
        <v>92</v>
      </c>
      <c r="C36" s="64">
        <v>7</v>
      </c>
      <c r="D36" s="64">
        <v>7.5</v>
      </c>
      <c r="E36" s="64">
        <v>8</v>
      </c>
      <c r="F36" s="64">
        <v>7</v>
      </c>
      <c r="G36" s="14"/>
      <c r="H36" s="89"/>
      <c r="I36" s="89"/>
      <c r="J36" s="89" t="str">
        <f t="shared" si="1"/>
        <v>Kock 5</v>
      </c>
      <c r="K36" s="94">
        <f t="shared" si="0"/>
        <v>7</v>
      </c>
      <c r="L36" s="94">
        <f t="shared" si="0"/>
        <v>8</v>
      </c>
      <c r="M36" s="94">
        <f t="shared" si="0"/>
        <v>7</v>
      </c>
      <c r="N36" s="94">
        <f t="shared" si="0"/>
        <v>7</v>
      </c>
      <c r="O36" s="94"/>
    </row>
    <row r="37" spans="2:15" x14ac:dyDescent="0.35">
      <c r="B37" s="11" t="s">
        <v>93</v>
      </c>
      <c r="C37" s="64">
        <v>7</v>
      </c>
      <c r="D37" s="64">
        <v>8</v>
      </c>
      <c r="E37" s="64">
        <v>7</v>
      </c>
      <c r="F37" s="64">
        <v>7</v>
      </c>
      <c r="G37" s="14"/>
      <c r="H37" s="89"/>
      <c r="I37" s="89"/>
      <c r="J37" s="89" t="str">
        <f t="shared" si="1"/>
        <v>Kock 6</v>
      </c>
      <c r="K37" s="94">
        <f t="shared" si="0"/>
        <v>5</v>
      </c>
      <c r="L37" s="94">
        <f t="shared" si="0"/>
        <v>6</v>
      </c>
      <c r="M37" s="94">
        <f t="shared" si="0"/>
        <v>5</v>
      </c>
      <c r="N37" s="94">
        <f t="shared" si="0"/>
        <v>5</v>
      </c>
      <c r="O37" s="94"/>
    </row>
    <row r="38" spans="2:15" x14ac:dyDescent="0.35">
      <c r="B38" s="11" t="s">
        <v>94</v>
      </c>
      <c r="C38" s="64">
        <v>5</v>
      </c>
      <c r="D38" s="64">
        <v>6</v>
      </c>
      <c r="E38" s="64">
        <v>5</v>
      </c>
      <c r="F38" s="64">
        <v>5</v>
      </c>
      <c r="G38" s="14"/>
      <c r="H38" s="89"/>
      <c r="I38" s="89"/>
      <c r="J38" s="89" t="str">
        <f t="shared" si="1"/>
        <v>Kock 7</v>
      </c>
      <c r="K38" s="94">
        <f t="shared" si="0"/>
        <v>6</v>
      </c>
      <c r="L38" s="94">
        <f t="shared" si="0"/>
        <v>6.5</v>
      </c>
      <c r="M38" s="94">
        <f t="shared" si="0"/>
        <v>6</v>
      </c>
      <c r="N38" s="94">
        <f t="shared" si="0"/>
        <v>6</v>
      </c>
      <c r="O38" s="94"/>
    </row>
    <row r="39" spans="2:15" x14ac:dyDescent="0.35">
      <c r="B39" s="11" t="s">
        <v>95</v>
      </c>
      <c r="C39" s="64">
        <v>6</v>
      </c>
      <c r="D39" s="64">
        <v>6.5</v>
      </c>
      <c r="E39" s="64">
        <v>6</v>
      </c>
      <c r="F39" s="64">
        <v>6</v>
      </c>
      <c r="G39" s="14"/>
      <c r="H39" s="89"/>
      <c r="I39" s="89"/>
      <c r="J39" s="89" t="str">
        <f t="shared" si="1"/>
        <v>Kock 8</v>
      </c>
      <c r="K39" s="94">
        <f t="shared" si="0"/>
        <v>6</v>
      </c>
      <c r="L39" s="94">
        <f t="shared" si="0"/>
        <v>7</v>
      </c>
      <c r="M39" s="94">
        <f t="shared" si="0"/>
        <v>5.5</v>
      </c>
      <c r="N39" s="94">
        <f t="shared" si="0"/>
        <v>5.5</v>
      </c>
      <c r="O39" s="94"/>
    </row>
    <row r="40" spans="2:15" x14ac:dyDescent="0.35">
      <c r="B40" s="11" t="s">
        <v>96</v>
      </c>
      <c r="C40" s="64">
        <v>6</v>
      </c>
      <c r="D40" s="64">
        <v>7</v>
      </c>
      <c r="E40" s="64">
        <v>5.5</v>
      </c>
      <c r="F40" s="64">
        <v>5.5</v>
      </c>
      <c r="G40" s="14"/>
      <c r="H40" s="89"/>
      <c r="I40" s="89"/>
      <c r="J40" s="89" t="str">
        <f t="shared" si="1"/>
        <v>Kock 9</v>
      </c>
      <c r="K40" s="94">
        <f t="shared" si="0"/>
        <v>6</v>
      </c>
      <c r="L40" s="94">
        <f t="shared" si="0"/>
        <v>5</v>
      </c>
      <c r="M40" s="94">
        <f t="shared" si="0"/>
        <v>5.5</v>
      </c>
      <c r="N40" s="94">
        <f t="shared" si="0"/>
        <v>6</v>
      </c>
      <c r="O40" s="94"/>
    </row>
    <row r="41" spans="2:15" x14ac:dyDescent="0.35">
      <c r="B41" s="11" t="s">
        <v>97</v>
      </c>
      <c r="C41" s="64">
        <v>6</v>
      </c>
      <c r="D41" s="64">
        <v>5</v>
      </c>
      <c r="E41" s="64">
        <v>5.5</v>
      </c>
      <c r="F41" s="64">
        <v>6</v>
      </c>
      <c r="G41" s="14"/>
      <c r="H41" s="89"/>
      <c r="I41" s="89"/>
      <c r="J41" s="89" t="str">
        <f t="shared" si="1"/>
        <v>Kock 10</v>
      </c>
      <c r="K41" s="94">
        <f t="shared" si="0"/>
        <v>6</v>
      </c>
      <c r="L41" s="94">
        <f t="shared" si="0"/>
        <v>6</v>
      </c>
      <c r="M41" s="94">
        <f t="shared" si="0"/>
        <v>5.5</v>
      </c>
      <c r="N41" s="94">
        <f t="shared" si="0"/>
        <v>6</v>
      </c>
      <c r="O41" s="94"/>
    </row>
    <row r="42" spans="2:15" x14ac:dyDescent="0.35">
      <c r="B42" s="11" t="s">
        <v>98</v>
      </c>
      <c r="C42" s="64">
        <v>6</v>
      </c>
      <c r="D42" s="64">
        <v>6</v>
      </c>
      <c r="E42" s="64">
        <v>5.5</v>
      </c>
      <c r="F42" s="64">
        <v>6</v>
      </c>
      <c r="G42" s="14"/>
      <c r="H42" s="89"/>
      <c r="I42" s="89"/>
      <c r="J42" s="89" t="str">
        <f t="shared" si="1"/>
        <v>Kock 11</v>
      </c>
      <c r="K42" s="94">
        <f t="shared" si="0"/>
        <v>6.5</v>
      </c>
      <c r="L42" s="94">
        <f t="shared" si="0"/>
        <v>3</v>
      </c>
      <c r="M42" s="94">
        <f t="shared" si="0"/>
        <v>3</v>
      </c>
      <c r="N42" s="94">
        <f t="shared" si="0"/>
        <v>3</v>
      </c>
      <c r="O42" s="94"/>
    </row>
    <row r="43" spans="2:15" x14ac:dyDescent="0.35">
      <c r="B43" s="11" t="s">
        <v>99</v>
      </c>
      <c r="C43" s="64">
        <v>6.5</v>
      </c>
      <c r="D43" s="64">
        <v>3</v>
      </c>
      <c r="E43" s="64">
        <v>3</v>
      </c>
      <c r="F43" s="64">
        <v>3</v>
      </c>
      <c r="G43" s="14"/>
      <c r="H43" s="89"/>
      <c r="I43" s="89"/>
      <c r="J43" s="89" t="s">
        <v>173</v>
      </c>
      <c r="K43" s="94" t="e">
        <f>#REF!</f>
        <v>#REF!</v>
      </c>
      <c r="L43" s="94" t="e">
        <f>#REF!</f>
        <v>#REF!</v>
      </c>
      <c r="M43" s="94" t="e">
        <f>#REF!</f>
        <v>#REF!</v>
      </c>
      <c r="N43" s="94" t="e">
        <f>#REF!</f>
        <v>#REF!</v>
      </c>
      <c r="O43" s="94"/>
    </row>
    <row r="44" spans="2:15" x14ac:dyDescent="0.35">
      <c r="B44" s="11" t="s">
        <v>100</v>
      </c>
      <c r="C44" s="14">
        <f>SUM(C33:C43)</f>
        <v>68.5</v>
      </c>
      <c r="D44" s="14">
        <f>SUM(D33:D43)</f>
        <v>66</v>
      </c>
      <c r="E44" s="14">
        <f>SUM(E33:E43)</f>
        <v>62</v>
      </c>
      <c r="F44" s="14">
        <f>SUM(F33:F43)*2</f>
        <v>133</v>
      </c>
      <c r="G44" s="61">
        <f>SUM(C44:F44)/C26</f>
        <v>29.954545454545453</v>
      </c>
      <c r="H44" s="89"/>
      <c r="I44" s="89"/>
      <c r="J44" s="89"/>
      <c r="K44" s="89"/>
      <c r="L44" s="89"/>
      <c r="M44" s="89"/>
      <c r="N44" s="89"/>
      <c r="O44" s="89"/>
    </row>
    <row r="45" spans="2:15" x14ac:dyDescent="0.35">
      <c r="B45" s="15" t="s">
        <v>101</v>
      </c>
      <c r="C45" s="16">
        <f>C44/C26</f>
        <v>6.2272727272727275</v>
      </c>
      <c r="D45" s="16">
        <f>D44/C26</f>
        <v>6</v>
      </c>
      <c r="E45" s="16">
        <f>E44/C26</f>
        <v>5.6363636363636367</v>
      </c>
      <c r="F45" s="16">
        <f>F44/C26</f>
        <v>12.090909090909092</v>
      </c>
      <c r="G45" s="62">
        <f>SUM(C45:F45)</f>
        <v>29.954545454545453</v>
      </c>
      <c r="H45" s="89"/>
      <c r="I45" s="89"/>
      <c r="J45" s="89"/>
      <c r="K45" s="89"/>
      <c r="L45" s="89"/>
      <c r="M45" s="89"/>
      <c r="N45" s="89"/>
      <c r="O45" s="89"/>
    </row>
    <row r="47" spans="2:15" x14ac:dyDescent="0.35">
      <c r="B47" s="73"/>
      <c r="C47" s="73"/>
      <c r="D47" s="73"/>
      <c r="E47" s="73"/>
      <c r="F47" s="73"/>
      <c r="G47" s="73"/>
      <c r="H47" s="89"/>
      <c r="I47" s="89"/>
      <c r="J47" s="89"/>
      <c r="K47" s="89"/>
      <c r="L47" s="89"/>
      <c r="M47" s="89"/>
      <c r="N47" s="89"/>
      <c r="O47" s="89"/>
    </row>
    <row r="48" spans="2:15" x14ac:dyDescent="0.35">
      <c r="B48" s="73"/>
      <c r="C48" s="73"/>
      <c r="D48" s="73"/>
      <c r="E48" s="73"/>
      <c r="F48" s="73"/>
      <c r="G48" s="73"/>
      <c r="H48" s="89"/>
      <c r="I48" s="89"/>
      <c r="J48" s="89"/>
      <c r="K48" s="89"/>
      <c r="L48" s="89"/>
      <c r="M48" s="89"/>
      <c r="N48" s="89"/>
      <c r="O48" s="89"/>
    </row>
    <row r="49" spans="2:8" ht="21" x14ac:dyDescent="0.5">
      <c r="B49" s="72" t="s">
        <v>102</v>
      </c>
      <c r="C49" s="72"/>
      <c r="D49" s="73"/>
      <c r="E49" s="73"/>
      <c r="F49" s="73"/>
      <c r="G49" s="72" t="s">
        <v>103</v>
      </c>
      <c r="H49" s="89"/>
    </row>
    <row r="50" spans="2:8" ht="21" x14ac:dyDescent="0.5">
      <c r="B50" s="72" t="s">
        <v>70</v>
      </c>
      <c r="C50" s="74" t="s">
        <v>223</v>
      </c>
      <c r="D50" s="75"/>
      <c r="E50" s="75"/>
      <c r="F50" s="75"/>
      <c r="G50" s="72" t="s">
        <v>105</v>
      </c>
      <c r="H50" s="4" t="s">
        <v>224</v>
      </c>
    </row>
    <row r="51" spans="2:8" ht="21" x14ac:dyDescent="0.5">
      <c r="B51" s="72" t="s">
        <v>107</v>
      </c>
      <c r="C51" s="75" t="s">
        <v>225</v>
      </c>
      <c r="D51" s="75"/>
      <c r="E51" s="75"/>
      <c r="F51" s="75"/>
      <c r="G51" s="75"/>
      <c r="H51" s="4" t="s">
        <v>226</v>
      </c>
    </row>
    <row r="52" spans="2:8" ht="21" x14ac:dyDescent="0.5">
      <c r="B52" s="72" t="s">
        <v>110</v>
      </c>
      <c r="C52" s="74" t="s">
        <v>227</v>
      </c>
      <c r="D52" s="75"/>
      <c r="E52" s="75"/>
      <c r="F52" s="75"/>
      <c r="G52" s="75"/>
      <c r="H52" s="4"/>
    </row>
    <row r="53" spans="2:8" ht="21" x14ac:dyDescent="0.5">
      <c r="B53" s="72" t="s">
        <v>114</v>
      </c>
      <c r="C53" s="75" t="s">
        <v>115</v>
      </c>
      <c r="D53" s="75"/>
      <c r="E53" s="75"/>
      <c r="F53" s="75"/>
      <c r="G53" s="75"/>
      <c r="H53" s="4"/>
    </row>
    <row r="54" spans="2:8" ht="21" x14ac:dyDescent="0.5">
      <c r="B54" s="72" t="s">
        <v>118</v>
      </c>
      <c r="C54" s="75" t="s">
        <v>119</v>
      </c>
      <c r="D54" s="75"/>
      <c r="E54" s="75"/>
      <c r="F54" s="75"/>
      <c r="G54" s="72" t="s">
        <v>116</v>
      </c>
      <c r="H54" s="4" t="s">
        <v>228</v>
      </c>
    </row>
    <row r="55" spans="2:8" ht="21" x14ac:dyDescent="0.5">
      <c r="B55" s="72" t="s">
        <v>155</v>
      </c>
      <c r="C55" s="75" t="s">
        <v>122</v>
      </c>
      <c r="D55" s="75"/>
      <c r="E55" s="75"/>
      <c r="F55" s="75"/>
      <c r="G55" s="75"/>
      <c r="H55" s="4" t="s">
        <v>229</v>
      </c>
    </row>
    <row r="56" spans="2:8" ht="21" x14ac:dyDescent="0.5">
      <c r="B56" s="72" t="s">
        <v>124</v>
      </c>
      <c r="C56" s="75" t="s">
        <v>125</v>
      </c>
      <c r="D56" s="75"/>
      <c r="E56" s="75"/>
      <c r="F56" s="75"/>
      <c r="G56" s="75"/>
      <c r="H56" s="4"/>
    </row>
    <row r="57" spans="2:8" ht="21" x14ac:dyDescent="0.5">
      <c r="B57" s="72" t="s">
        <v>128</v>
      </c>
      <c r="C57" s="75" t="s">
        <v>230</v>
      </c>
      <c r="D57" s="75"/>
      <c r="E57" s="75"/>
      <c r="F57" s="75"/>
      <c r="G57" s="72" t="s">
        <v>126</v>
      </c>
      <c r="H57" s="4" t="s">
        <v>231</v>
      </c>
    </row>
    <row r="58" spans="2:8" ht="21" x14ac:dyDescent="0.5">
      <c r="B58" s="72" t="s">
        <v>131</v>
      </c>
      <c r="C58" s="75" t="s">
        <v>232</v>
      </c>
      <c r="D58" s="75"/>
      <c r="E58" s="75"/>
      <c r="F58" s="75"/>
      <c r="G58" s="75"/>
      <c r="H58" s="4"/>
    </row>
    <row r="59" spans="2:8" ht="21" x14ac:dyDescent="0.5">
      <c r="B59" s="72" t="s">
        <v>134</v>
      </c>
      <c r="C59" s="75" t="s">
        <v>125</v>
      </c>
      <c r="D59" s="75"/>
      <c r="E59" s="75"/>
      <c r="F59" s="75"/>
      <c r="G59" s="75"/>
      <c r="H59" s="4"/>
    </row>
    <row r="60" spans="2:8" ht="21" x14ac:dyDescent="0.5">
      <c r="B60" s="72" t="s">
        <v>137</v>
      </c>
      <c r="C60" s="75" t="s">
        <v>125</v>
      </c>
      <c r="D60" s="75"/>
      <c r="E60" s="75"/>
      <c r="F60" s="75"/>
      <c r="G60" s="72" t="s">
        <v>135</v>
      </c>
      <c r="H60" s="4" t="s">
        <v>233</v>
      </c>
    </row>
    <row r="61" spans="2:8" ht="21" x14ac:dyDescent="0.5">
      <c r="B61" s="72" t="s">
        <v>140</v>
      </c>
      <c r="C61" s="75" t="s">
        <v>125</v>
      </c>
      <c r="D61" s="75"/>
      <c r="E61" s="75"/>
      <c r="F61" s="75"/>
      <c r="G61" s="75"/>
      <c r="H61" s="4" t="s">
        <v>234</v>
      </c>
    </row>
    <row r="62" spans="2:8" ht="21" x14ac:dyDescent="0.5">
      <c r="B62" s="72"/>
      <c r="C62" s="75"/>
      <c r="D62" s="75"/>
      <c r="E62" s="75"/>
      <c r="F62" s="75"/>
      <c r="G62" s="75"/>
      <c r="H62" s="4" t="s">
        <v>235</v>
      </c>
    </row>
    <row r="63" spans="2:8" ht="21" x14ac:dyDescent="0.5">
      <c r="B63" s="72" t="s">
        <v>143</v>
      </c>
      <c r="C63" s="75" t="s">
        <v>236</v>
      </c>
      <c r="D63" s="75"/>
      <c r="E63" s="75"/>
      <c r="F63" s="75"/>
      <c r="G63" s="75"/>
      <c r="H63" s="4" t="s">
        <v>237</v>
      </c>
    </row>
    <row r="64" spans="2:8" ht="21" x14ac:dyDescent="0.5">
      <c r="B64" s="75"/>
      <c r="C64" s="75" t="s">
        <v>238</v>
      </c>
      <c r="D64" s="75"/>
      <c r="E64" s="75"/>
      <c r="F64" s="75"/>
      <c r="G64" s="72"/>
      <c r="H64" s="89"/>
    </row>
    <row r="65" spans="3:10" ht="18.649999999999999" customHeight="1" x14ac:dyDescent="0.5">
      <c r="C65" s="5" t="s">
        <v>239</v>
      </c>
      <c r="D65" s="75"/>
      <c r="E65" s="75"/>
      <c r="F65" s="75"/>
      <c r="G65" s="75"/>
      <c r="H65" s="75"/>
      <c r="I65" s="89"/>
      <c r="J65" s="89"/>
    </row>
    <row r="66" spans="3:10" ht="18.649999999999999" customHeight="1" x14ac:dyDescent="0.5">
      <c r="C66" s="75" t="s">
        <v>240</v>
      </c>
      <c r="D66" s="90"/>
      <c r="E66" s="89"/>
      <c r="F66" s="89"/>
      <c r="G66" s="89"/>
      <c r="H66" s="89"/>
      <c r="I66" s="89"/>
      <c r="J66" s="89"/>
    </row>
    <row r="67" spans="3:10" x14ac:dyDescent="0.35">
      <c r="C67" s="89"/>
      <c r="D67" s="90"/>
      <c r="E67" s="89"/>
      <c r="F67" s="89"/>
      <c r="G67" s="89"/>
      <c r="H67" s="89"/>
      <c r="I67" s="89"/>
      <c r="J67" s="89"/>
    </row>
    <row r="68" spans="3:10" x14ac:dyDescent="0.35">
      <c r="C68" s="90"/>
      <c r="D68" s="90"/>
      <c r="E68" s="89"/>
      <c r="F68" s="89"/>
      <c r="G68" s="89"/>
      <c r="H68" s="89"/>
      <c r="I68" s="89"/>
      <c r="J68" s="89"/>
    </row>
    <row r="69" spans="3:10" x14ac:dyDescent="0.35">
      <c r="C69" s="90"/>
      <c r="D69" s="90"/>
      <c r="E69" s="89"/>
      <c r="F69" s="89"/>
      <c r="G69" s="89"/>
      <c r="H69" s="89"/>
      <c r="I69" s="89"/>
      <c r="J69" s="89"/>
    </row>
    <row r="70" spans="3:10" x14ac:dyDescent="0.35">
      <c r="C70" s="90"/>
      <c r="D70" s="90"/>
      <c r="E70" s="89"/>
      <c r="F70" s="89"/>
      <c r="G70" s="89"/>
      <c r="H70" s="89"/>
      <c r="I70" s="89"/>
      <c r="J70" s="89"/>
    </row>
    <row r="71" spans="3:10" x14ac:dyDescent="0.35">
      <c r="C71" s="90"/>
      <c r="D71" s="90"/>
      <c r="E71" s="89"/>
      <c r="F71" s="89"/>
      <c r="G71" s="89"/>
      <c r="H71" s="89"/>
      <c r="I71" s="89"/>
      <c r="J71" s="89"/>
    </row>
    <row r="72" spans="3:10" x14ac:dyDescent="0.35">
      <c r="C72" s="90"/>
      <c r="D72" s="90"/>
      <c r="E72" s="89"/>
      <c r="F72" s="89"/>
      <c r="G72" s="89"/>
      <c r="H72" s="89"/>
      <c r="I72" s="89"/>
      <c r="J72" s="89"/>
    </row>
    <row r="73" spans="3:10" x14ac:dyDescent="0.35">
      <c r="C73" s="90"/>
      <c r="D73" s="90"/>
      <c r="E73" s="89"/>
      <c r="F73" s="89"/>
      <c r="G73" s="89"/>
      <c r="H73" s="89"/>
      <c r="I73" s="89"/>
      <c r="J73" s="89"/>
    </row>
    <row r="74" spans="3:10" x14ac:dyDescent="0.35">
      <c r="C74" s="90"/>
      <c r="D74" s="90"/>
      <c r="E74" s="89"/>
      <c r="F74" s="89"/>
      <c r="G74" s="89"/>
      <c r="H74" s="89"/>
      <c r="I74" s="89"/>
      <c r="J74" s="89"/>
    </row>
    <row r="75" spans="3:10" x14ac:dyDescent="0.35">
      <c r="C75" s="90"/>
      <c r="D75" s="90"/>
      <c r="E75" s="89"/>
      <c r="F75" s="89"/>
      <c r="G75" s="89"/>
      <c r="H75" s="89"/>
      <c r="I75" s="89"/>
      <c r="J75" s="89"/>
    </row>
    <row r="76" spans="3:10" x14ac:dyDescent="0.35">
      <c r="C76" s="6"/>
      <c r="D76" s="23"/>
      <c r="E76" s="23"/>
      <c r="F76" s="23"/>
      <c r="G76" s="23"/>
      <c r="H76" s="6"/>
      <c r="I76" s="90"/>
      <c r="J76" s="90"/>
    </row>
    <row r="77" spans="3:10" x14ac:dyDescent="0.35">
      <c r="C77" s="6"/>
      <c r="D77" s="23"/>
      <c r="E77" s="23"/>
      <c r="F77" s="23"/>
      <c r="G77" s="23"/>
      <c r="H77" s="6"/>
      <c r="I77" s="90"/>
      <c r="J77" s="90"/>
    </row>
    <row r="78" spans="3:10" x14ac:dyDescent="0.35">
      <c r="C78" s="6"/>
      <c r="D78" s="6"/>
      <c r="E78" s="6"/>
      <c r="F78" s="6"/>
      <c r="G78" s="6"/>
      <c r="H78" s="6"/>
      <c r="I78" s="90"/>
      <c r="J78" s="90"/>
    </row>
    <row r="79" spans="3:10" x14ac:dyDescent="0.35">
      <c r="C79" s="6"/>
      <c r="D79" s="6"/>
      <c r="E79" s="6"/>
      <c r="F79" s="6"/>
      <c r="G79" s="6"/>
      <c r="H79" s="6"/>
      <c r="I79" s="90"/>
      <c r="J79" s="90"/>
    </row>
    <row r="80" spans="3:10" x14ac:dyDescent="0.35">
      <c r="C80" s="6"/>
      <c r="D80" s="22"/>
      <c r="E80" s="22"/>
      <c r="F80" s="22"/>
      <c r="G80" s="22"/>
      <c r="H80" s="22"/>
      <c r="I80" s="90"/>
      <c r="J80" s="90"/>
    </row>
    <row r="81" spans="2:10" x14ac:dyDescent="0.35">
      <c r="B81" s="89"/>
      <c r="C81" s="6"/>
      <c r="D81" s="6"/>
      <c r="E81" s="6"/>
      <c r="F81" s="6"/>
      <c r="G81" s="6"/>
      <c r="H81" s="6"/>
      <c r="I81" s="90"/>
      <c r="J81" s="90"/>
    </row>
    <row r="82" spans="2:10" ht="23.5" customHeight="1" x14ac:dyDescent="0.35">
      <c r="B82" s="89"/>
      <c r="C82" s="17"/>
      <c r="D82" s="17"/>
      <c r="E82" s="17"/>
      <c r="F82" s="17"/>
      <c r="G82" s="17"/>
      <c r="H82" s="17"/>
      <c r="I82" s="90"/>
      <c r="J82" s="90"/>
    </row>
    <row r="83" spans="2:10" ht="23.5" customHeight="1" x14ac:dyDescent="0.35">
      <c r="B83" s="89"/>
      <c r="C83" s="17"/>
      <c r="D83" s="17"/>
      <c r="E83" s="17"/>
      <c r="F83" s="17"/>
      <c r="G83" s="17"/>
      <c r="H83" s="17"/>
      <c r="I83" s="90"/>
      <c r="J83" s="90"/>
    </row>
    <row r="84" spans="2:10" ht="33.65" customHeight="1" x14ac:dyDescent="0.35">
      <c r="B84" s="17"/>
      <c r="C84" s="17"/>
      <c r="D84" s="17"/>
      <c r="E84" s="17"/>
      <c r="F84" s="17"/>
      <c r="G84" s="17"/>
      <c r="H84" s="90"/>
      <c r="I84" s="90"/>
      <c r="J84" s="89"/>
    </row>
    <row r="85" spans="2:10" x14ac:dyDescent="0.35">
      <c r="B85" s="8"/>
      <c r="C85" s="6"/>
      <c r="D85" s="6"/>
      <c r="E85" s="6"/>
      <c r="F85" s="6"/>
      <c r="G85" s="6"/>
      <c r="H85" s="90"/>
      <c r="I85" s="90"/>
      <c r="J85" s="89"/>
    </row>
    <row r="86" spans="2:10" x14ac:dyDescent="0.35">
      <c r="B86" s="6"/>
      <c r="C86" s="6"/>
      <c r="D86" s="6"/>
      <c r="E86" s="6"/>
      <c r="F86" s="6"/>
      <c r="G86" s="6"/>
      <c r="H86" s="90"/>
      <c r="I86" s="90"/>
      <c r="J86" s="89"/>
    </row>
    <row r="87" spans="2:10" x14ac:dyDescent="0.35">
      <c r="B87" s="6"/>
      <c r="C87" s="6"/>
      <c r="D87" s="6"/>
      <c r="E87" s="6"/>
      <c r="F87" s="6"/>
      <c r="G87" s="6"/>
      <c r="H87" s="90"/>
      <c r="I87" s="90"/>
      <c r="J87" s="89"/>
    </row>
    <row r="88" spans="2:10" x14ac:dyDescent="0.35">
      <c r="B88" s="6"/>
      <c r="C88" s="24"/>
      <c r="D88" s="24"/>
      <c r="E88" s="24"/>
      <c r="F88" s="24"/>
      <c r="G88" s="6"/>
      <c r="H88" s="90"/>
      <c r="I88" s="90"/>
      <c r="J88" s="89"/>
    </row>
    <row r="89" spans="2:10" x14ac:dyDescent="0.35">
      <c r="B89" s="6"/>
      <c r="C89" s="6"/>
      <c r="D89" s="6"/>
      <c r="E89" s="6"/>
      <c r="F89" s="6"/>
      <c r="G89" s="6"/>
      <c r="H89" s="90"/>
      <c r="I89" s="90"/>
      <c r="J89" s="89"/>
    </row>
    <row r="90" spans="2:10" x14ac:dyDescent="0.35">
      <c r="B90" s="6"/>
      <c r="C90" s="6"/>
      <c r="D90" s="6"/>
      <c r="E90" s="6"/>
      <c r="F90" s="6"/>
      <c r="G90" s="6"/>
      <c r="H90" s="90"/>
      <c r="I90" s="90"/>
      <c r="J90" s="89"/>
    </row>
    <row r="91" spans="2:10" x14ac:dyDescent="0.35">
      <c r="B91" s="6"/>
      <c r="C91" s="6"/>
      <c r="D91" s="6"/>
      <c r="E91" s="6"/>
      <c r="F91" s="6"/>
      <c r="G91" s="6"/>
      <c r="H91" s="90"/>
      <c r="I91" s="90"/>
      <c r="J91" s="89"/>
    </row>
    <row r="92" spans="2:10" x14ac:dyDescent="0.35">
      <c r="B92" s="6"/>
      <c r="C92" s="24"/>
      <c r="D92" s="24"/>
      <c r="E92" s="24"/>
      <c r="F92" s="24"/>
      <c r="G92" s="6"/>
      <c r="H92" s="90"/>
      <c r="I92" s="90"/>
      <c r="J92" s="89"/>
    </row>
    <row r="93" spans="2:10" x14ac:dyDescent="0.35">
      <c r="B93" s="6"/>
      <c r="C93" s="24"/>
      <c r="D93" s="24"/>
      <c r="E93" s="24"/>
      <c r="F93" s="24"/>
      <c r="G93" s="6"/>
      <c r="H93" s="90"/>
      <c r="I93" s="90"/>
      <c r="J93" s="89"/>
    </row>
    <row r="94" spans="2:10" x14ac:dyDescent="0.35">
      <c r="B94" s="6"/>
      <c r="C94" s="6"/>
      <c r="D94" s="6"/>
      <c r="E94" s="6"/>
      <c r="F94" s="6"/>
      <c r="G94" s="6"/>
      <c r="H94" s="90"/>
      <c r="I94" s="90"/>
      <c r="J94" s="89"/>
    </row>
    <row r="95" spans="2:10" x14ac:dyDescent="0.35">
      <c r="B95" s="6"/>
      <c r="C95" s="6"/>
      <c r="D95" s="6"/>
      <c r="E95" s="6"/>
      <c r="F95" s="6"/>
      <c r="G95" s="6"/>
      <c r="H95" s="90"/>
      <c r="I95" s="90"/>
      <c r="J95" s="89"/>
    </row>
    <row r="96" spans="2:10" x14ac:dyDescent="0.35">
      <c r="B96" s="6"/>
      <c r="C96" s="6"/>
      <c r="D96" s="6"/>
      <c r="E96" s="6"/>
      <c r="F96" s="6"/>
      <c r="G96" s="6"/>
      <c r="H96" s="90"/>
      <c r="I96" s="90"/>
      <c r="J96" s="89"/>
    </row>
    <row r="97" spans="2:9" x14ac:dyDescent="0.35">
      <c r="B97" s="6"/>
      <c r="C97" s="6"/>
      <c r="D97" s="6"/>
      <c r="E97" s="6"/>
      <c r="F97" s="6"/>
      <c r="G97" s="6"/>
      <c r="H97" s="90"/>
      <c r="I97" s="90"/>
    </row>
    <row r="98" spans="2:9" x14ac:dyDescent="0.35">
      <c r="B98" s="6"/>
      <c r="C98" s="22"/>
      <c r="D98" s="22"/>
      <c r="E98" s="22"/>
      <c r="F98" s="22"/>
      <c r="G98" s="22"/>
      <c r="H98" s="90"/>
      <c r="I98" s="90"/>
    </row>
    <row r="99" spans="2:9" x14ac:dyDescent="0.35">
      <c r="B99" s="6"/>
      <c r="C99" s="6"/>
      <c r="D99" s="6"/>
      <c r="E99" s="6"/>
      <c r="F99" s="6"/>
      <c r="G99" s="6"/>
      <c r="H99" s="90"/>
      <c r="I99" s="90"/>
    </row>
    <row r="100" spans="2:9" x14ac:dyDescent="0.35">
      <c r="B100" s="6"/>
      <c r="C100" s="6"/>
      <c r="D100" s="6"/>
      <c r="E100" s="6"/>
      <c r="F100" s="6"/>
      <c r="G100" s="6"/>
      <c r="H100" s="90"/>
      <c r="I100" s="90"/>
    </row>
    <row r="101" spans="2:9" x14ac:dyDescent="0.35">
      <c r="B101" s="6"/>
      <c r="C101" s="6"/>
      <c r="D101" s="6"/>
      <c r="E101" s="6"/>
      <c r="F101" s="6"/>
      <c r="G101" s="6"/>
      <c r="H101" s="90"/>
      <c r="I101" s="90"/>
    </row>
    <row r="102" spans="2:9" x14ac:dyDescent="0.35">
      <c r="B102" s="8"/>
      <c r="C102" s="6"/>
      <c r="D102" s="6"/>
      <c r="E102" s="6"/>
      <c r="F102" s="6"/>
      <c r="G102" s="6"/>
      <c r="H102" s="90"/>
      <c r="I102" s="90"/>
    </row>
    <row r="103" spans="2:9" x14ac:dyDescent="0.35">
      <c r="B103" s="6"/>
      <c r="C103" s="6"/>
      <c r="D103" s="6"/>
      <c r="E103" s="6"/>
      <c r="F103" s="6"/>
      <c r="G103" s="6"/>
      <c r="H103" s="90"/>
      <c r="I103" s="90"/>
    </row>
    <row r="104" spans="2:9" x14ac:dyDescent="0.35">
      <c r="B104" s="6"/>
      <c r="C104" s="6"/>
      <c r="D104" s="6"/>
      <c r="E104" s="6"/>
      <c r="F104" s="6"/>
      <c r="G104" s="6"/>
      <c r="H104" s="90"/>
      <c r="I104" s="90"/>
    </row>
    <row r="105" spans="2:9" x14ac:dyDescent="0.35">
      <c r="B105" s="6"/>
      <c r="C105" s="6"/>
      <c r="D105" s="6"/>
      <c r="E105" s="6"/>
      <c r="F105" s="6"/>
      <c r="G105" s="6"/>
      <c r="H105" s="90"/>
      <c r="I105" s="90"/>
    </row>
    <row r="106" spans="2:9" x14ac:dyDescent="0.35">
      <c r="B106" s="6"/>
      <c r="C106" s="6"/>
      <c r="D106" s="6"/>
      <c r="E106" s="6"/>
      <c r="F106" s="6"/>
      <c r="G106" s="6"/>
      <c r="H106" s="90"/>
      <c r="I106" s="90"/>
    </row>
    <row r="107" spans="2:9" x14ac:dyDescent="0.35">
      <c r="B107" s="6"/>
      <c r="C107" s="6"/>
      <c r="D107" s="6"/>
      <c r="E107" s="6"/>
      <c r="F107" s="6"/>
      <c r="G107" s="6"/>
      <c r="H107" s="90"/>
      <c r="I107" s="90"/>
    </row>
    <row r="108" spans="2:9" x14ac:dyDescent="0.35">
      <c r="B108" s="6"/>
      <c r="C108" s="6"/>
      <c r="D108" s="6"/>
      <c r="E108" s="6"/>
      <c r="F108" s="6"/>
      <c r="G108" s="6"/>
      <c r="H108" s="90"/>
      <c r="I108" s="90"/>
    </row>
    <row r="109" spans="2:9" x14ac:dyDescent="0.35">
      <c r="B109" s="6"/>
      <c r="C109" s="24"/>
      <c r="D109" s="24"/>
      <c r="E109" s="24"/>
      <c r="F109" s="24"/>
      <c r="G109" s="6"/>
      <c r="H109" s="90"/>
      <c r="I109" s="90"/>
    </row>
    <row r="110" spans="2:9" x14ac:dyDescent="0.35">
      <c r="B110" s="6"/>
      <c r="C110" s="24"/>
      <c r="D110" s="24"/>
      <c r="E110" s="24"/>
      <c r="F110" s="24"/>
      <c r="G110" s="6"/>
      <c r="H110" s="90"/>
      <c r="I110" s="90"/>
    </row>
    <row r="111" spans="2:9" x14ac:dyDescent="0.35">
      <c r="B111" s="6"/>
      <c r="C111" s="6"/>
      <c r="D111" s="6"/>
      <c r="E111" s="6"/>
      <c r="F111" s="6"/>
      <c r="G111" s="6"/>
      <c r="H111" s="90"/>
      <c r="I111" s="90"/>
    </row>
    <row r="112" spans="2:9" x14ac:dyDescent="0.35">
      <c r="B112" s="6"/>
      <c r="C112" s="6"/>
      <c r="D112" s="6"/>
      <c r="E112" s="6"/>
      <c r="F112" s="6"/>
      <c r="G112" s="6"/>
      <c r="H112" s="90"/>
      <c r="I112" s="90"/>
    </row>
    <row r="113" spans="2:9" x14ac:dyDescent="0.35">
      <c r="B113" s="6"/>
      <c r="C113" s="6"/>
      <c r="D113" s="6"/>
      <c r="E113" s="6"/>
      <c r="F113" s="6"/>
      <c r="G113" s="6"/>
      <c r="H113" s="90"/>
      <c r="I113" s="90"/>
    </row>
    <row r="114" spans="2:9" x14ac:dyDescent="0.35">
      <c r="B114" s="6"/>
      <c r="C114" s="6"/>
      <c r="D114" s="6"/>
      <c r="E114" s="6"/>
      <c r="F114" s="6"/>
      <c r="G114" s="6"/>
      <c r="H114" s="90"/>
      <c r="I114" s="90"/>
    </row>
    <row r="115" spans="2:9" x14ac:dyDescent="0.35">
      <c r="B115" s="6"/>
      <c r="C115" s="22"/>
      <c r="D115" s="6"/>
      <c r="E115" s="22"/>
      <c r="F115" s="22"/>
      <c r="G115" s="6"/>
      <c r="H115" s="90"/>
      <c r="I115" s="90"/>
    </row>
    <row r="116" spans="2:9" x14ac:dyDescent="0.35">
      <c r="B116" s="6"/>
      <c r="C116" s="6"/>
      <c r="D116" s="6"/>
      <c r="E116" s="6"/>
      <c r="F116" s="6"/>
      <c r="G116" s="6"/>
      <c r="H116" s="90"/>
      <c r="I116" s="90"/>
    </row>
    <row r="117" spans="2:9" x14ac:dyDescent="0.35">
      <c r="B117" s="6"/>
      <c r="C117" s="6"/>
      <c r="D117" s="6"/>
      <c r="E117" s="6"/>
      <c r="F117" s="6"/>
      <c r="G117" s="6"/>
      <c r="H117" s="90"/>
      <c r="I117" s="90"/>
    </row>
    <row r="118" spans="2:9" x14ac:dyDescent="0.35">
      <c r="B118" s="9"/>
      <c r="C118" s="9"/>
      <c r="D118" s="9"/>
      <c r="E118" s="9"/>
      <c r="F118" s="9"/>
      <c r="G118" s="9"/>
      <c r="H118" s="89"/>
      <c r="I118" s="89"/>
    </row>
    <row r="119" spans="2:9" x14ac:dyDescent="0.35">
      <c r="B119" s="9"/>
      <c r="C119" s="9"/>
      <c r="D119" s="9"/>
      <c r="E119" s="9"/>
      <c r="F119" s="9"/>
      <c r="G119" s="9"/>
      <c r="H119" s="89"/>
      <c r="I119" s="89"/>
    </row>
  </sheetData>
  <conditionalFormatting sqref="C33">
    <cfRule type="cellIs" dxfId="64" priority="13" operator="greaterThan">
      <formula>10</formula>
    </cfRule>
  </conditionalFormatting>
  <conditionalFormatting sqref="C33:F43">
    <cfRule type="cellIs" dxfId="63" priority="7" operator="lessThan">
      <formula>1</formula>
    </cfRule>
    <cfRule type="cellIs" dxfId="62" priority="10" operator="lessThan">
      <formula>1</formula>
    </cfRule>
    <cfRule type="cellIs" dxfId="61" priority="11" operator="lessThan">
      <formula>1</formula>
    </cfRule>
    <cfRule type="cellIs" dxfId="60" priority="12" operator="greaterThan">
      <formula>10</formula>
    </cfRule>
  </conditionalFormatting>
  <conditionalFormatting sqref="C26">
    <cfRule type="cellIs" dxfId="59" priority="8" operator="lessThan">
      <formula>1</formula>
    </cfRule>
    <cfRule type="cellIs" dxfId="58" priority="9" operator="lessThan">
      <formula>1</formula>
    </cfRule>
  </conditionalFormatting>
  <conditionalFormatting sqref="G29">
    <cfRule type="cellIs" dxfId="57" priority="5" operator="lessThan">
      <formula>1</formula>
    </cfRule>
    <cfRule type="cellIs" dxfId="56" priority="6" operator="lessThan">
      <formula>1</formula>
    </cfRule>
  </conditionalFormatting>
  <conditionalFormatting sqref="G30">
    <cfRule type="cellIs" dxfId="55" priority="3" operator="lessThan">
      <formula>1</formula>
    </cfRule>
    <cfRule type="cellIs" dxfId="54" priority="4" operator="lessThan">
      <formula>1</formula>
    </cfRule>
  </conditionalFormatting>
  <conditionalFormatting sqref="G31">
    <cfRule type="cellIs" dxfId="53" priority="1" operator="lessThan">
      <formula>1</formula>
    </cfRule>
    <cfRule type="cellIs" dxfId="52" priority="2" operator="lessThan">
      <formula>1</formula>
    </cfRule>
  </conditionalFormatting>
  <pageMargins left="0.25" right="0.25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6:O118"/>
  <sheetViews>
    <sheetView topLeftCell="E43" workbookViewId="0">
      <selection activeCell="H63" sqref="H63"/>
    </sheetView>
  </sheetViews>
  <sheetFormatPr defaultColWidth="8.81640625" defaultRowHeight="15.5" x14ac:dyDescent="0.35"/>
  <cols>
    <col min="1" max="1" width="4.26953125" style="1" customWidth="1"/>
    <col min="2" max="2" width="22.26953125" style="1" customWidth="1"/>
    <col min="3" max="3" width="12.1796875" style="1" customWidth="1"/>
    <col min="4" max="4" width="11.26953125" style="1" customWidth="1"/>
    <col min="5" max="5" width="10.81640625" style="1" customWidth="1"/>
    <col min="6" max="6" width="11.81640625" style="1" customWidth="1"/>
    <col min="7" max="7" width="27.1796875" style="1" customWidth="1"/>
    <col min="8" max="8" width="8.26953125" style="1" customWidth="1"/>
    <col min="9" max="10" width="8.81640625" style="1"/>
    <col min="11" max="13" width="13.453125" style="1" bestFit="1" customWidth="1"/>
    <col min="14" max="16384" width="8.81640625" style="1"/>
  </cols>
  <sheetData>
    <row r="6" spans="2:10" ht="21" x14ac:dyDescent="0.5">
      <c r="B6" s="72" t="s">
        <v>38</v>
      </c>
      <c r="C6" s="67">
        <v>6</v>
      </c>
      <c r="D6" s="67"/>
      <c r="E6" s="89"/>
      <c r="F6" s="89"/>
      <c r="G6" s="89"/>
      <c r="H6" s="89"/>
      <c r="I6" s="89"/>
      <c r="J6" s="89"/>
    </row>
    <row r="7" spans="2:10" ht="21" x14ac:dyDescent="0.5">
      <c r="B7" s="72" t="s">
        <v>39</v>
      </c>
      <c r="C7" s="4" t="s">
        <v>241</v>
      </c>
      <c r="D7" s="70"/>
      <c r="E7" s="5"/>
      <c r="F7" s="89"/>
      <c r="G7" s="89"/>
      <c r="H7" s="89"/>
      <c r="I7" s="89"/>
      <c r="J7" s="89"/>
    </row>
    <row r="8" spans="2:10" ht="21" x14ac:dyDescent="0.5">
      <c r="B8" s="72" t="s">
        <v>41</v>
      </c>
      <c r="C8" s="4" t="s">
        <v>242</v>
      </c>
      <c r="D8" s="70"/>
      <c r="E8" s="5"/>
      <c r="F8" s="89"/>
      <c r="G8" s="89"/>
      <c r="H8" s="89"/>
      <c r="I8" s="89"/>
      <c r="J8" s="89"/>
    </row>
    <row r="9" spans="2:10" ht="21" x14ac:dyDescent="0.5">
      <c r="B9" s="72" t="s">
        <v>43</v>
      </c>
      <c r="C9" s="4" t="s">
        <v>243</v>
      </c>
      <c r="D9" s="70"/>
      <c r="E9" s="5"/>
      <c r="F9" s="89"/>
      <c r="G9" s="89"/>
      <c r="H9" s="89"/>
      <c r="I9" s="89"/>
      <c r="J9" s="89"/>
    </row>
    <row r="10" spans="2:10" ht="21" x14ac:dyDescent="0.5">
      <c r="B10" s="72" t="s">
        <v>45</v>
      </c>
      <c r="C10" s="4" t="s">
        <v>244</v>
      </c>
      <c r="D10" s="70"/>
      <c r="E10" s="5"/>
      <c r="F10" s="89"/>
      <c r="G10" s="89"/>
      <c r="H10" s="89"/>
      <c r="I10" s="89"/>
      <c r="J10" s="89"/>
    </row>
    <row r="11" spans="2:10" ht="21" x14ac:dyDescent="0.5">
      <c r="B11" s="72" t="s">
        <v>47</v>
      </c>
      <c r="C11" s="4" t="s">
        <v>245</v>
      </c>
      <c r="D11" s="71"/>
      <c r="E11" s="5"/>
      <c r="F11" s="89"/>
      <c r="G11" s="89"/>
      <c r="H11" s="89"/>
      <c r="I11" s="89"/>
      <c r="J11" s="70"/>
    </row>
    <row r="12" spans="2:10" ht="21" x14ac:dyDescent="0.5">
      <c r="B12" s="72" t="s">
        <v>49</v>
      </c>
      <c r="C12" s="4" t="s">
        <v>50</v>
      </c>
      <c r="D12" s="70"/>
      <c r="E12" s="5"/>
      <c r="F12" s="89"/>
      <c r="G12" s="89"/>
      <c r="H12" s="89"/>
      <c r="I12" s="89"/>
      <c r="J12" s="89"/>
    </row>
    <row r="13" spans="2:10" ht="21" x14ac:dyDescent="0.5">
      <c r="B13" s="72" t="s">
        <v>51</v>
      </c>
      <c r="C13" s="4" t="s">
        <v>246</v>
      </c>
      <c r="D13" s="70"/>
      <c r="E13" s="5"/>
      <c r="F13" s="89"/>
      <c r="G13" s="89"/>
      <c r="H13" s="89"/>
      <c r="I13" s="89"/>
      <c r="J13" s="89"/>
    </row>
    <row r="14" spans="2:10" ht="21" x14ac:dyDescent="0.5">
      <c r="B14" s="72" t="s">
        <v>54</v>
      </c>
      <c r="C14" s="4" t="s">
        <v>247</v>
      </c>
      <c r="D14" s="70"/>
      <c r="E14" s="5"/>
      <c r="F14" s="89"/>
      <c r="G14" s="89"/>
      <c r="H14" s="89"/>
      <c r="I14" s="89"/>
      <c r="J14" s="89"/>
    </row>
    <row r="15" spans="2:10" ht="21" x14ac:dyDescent="0.5">
      <c r="B15" s="72" t="s">
        <v>56</v>
      </c>
      <c r="C15" s="4" t="s">
        <v>248</v>
      </c>
      <c r="D15" s="70"/>
      <c r="E15" s="5"/>
      <c r="F15" s="89"/>
      <c r="G15" s="89"/>
      <c r="H15" s="89"/>
      <c r="I15" s="89"/>
      <c r="J15" s="89"/>
    </row>
    <row r="16" spans="2:10" ht="21" x14ac:dyDescent="0.5">
      <c r="B16" s="72" t="s">
        <v>57</v>
      </c>
      <c r="C16" s="4" t="s">
        <v>249</v>
      </c>
      <c r="D16" s="70"/>
      <c r="E16" s="5"/>
      <c r="F16" s="89"/>
      <c r="G16" s="89"/>
      <c r="H16" s="89"/>
      <c r="I16" s="89"/>
      <c r="J16" s="89"/>
    </row>
    <row r="17" spans="1:15" ht="21" x14ac:dyDescent="0.5">
      <c r="A17" s="89"/>
      <c r="B17" s="72" t="s">
        <v>59</v>
      </c>
      <c r="C17" s="4" t="s">
        <v>250</v>
      </c>
      <c r="D17" s="70" t="s">
        <v>196</v>
      </c>
      <c r="E17" s="5"/>
      <c r="F17" s="89"/>
      <c r="G17" s="89"/>
      <c r="H17" s="89"/>
      <c r="I17" s="89"/>
      <c r="J17" s="89"/>
      <c r="K17" s="89"/>
      <c r="L17" s="89"/>
      <c r="M17" s="89"/>
      <c r="N17" s="89"/>
      <c r="O17" s="89"/>
    </row>
    <row r="18" spans="1:15" ht="21" x14ac:dyDescent="0.5">
      <c r="A18" s="89"/>
      <c r="B18" s="72" t="s">
        <v>61</v>
      </c>
      <c r="C18" s="4" t="s">
        <v>251</v>
      </c>
      <c r="D18" s="70"/>
      <c r="E18" s="5"/>
      <c r="F18" s="89"/>
      <c r="G18" s="89"/>
      <c r="H18" s="89"/>
      <c r="I18" s="89"/>
      <c r="J18" s="89"/>
      <c r="K18" s="89"/>
      <c r="L18" s="89"/>
      <c r="M18" s="89"/>
      <c r="N18" s="89"/>
      <c r="O18" s="89"/>
    </row>
    <row r="19" spans="1:15" ht="21" x14ac:dyDescent="0.5">
      <c r="A19" s="89"/>
      <c r="B19" s="72" t="s">
        <v>63</v>
      </c>
      <c r="C19" s="4" t="s">
        <v>252</v>
      </c>
      <c r="D19" s="70"/>
      <c r="E19" s="5"/>
      <c r="F19" s="89"/>
      <c r="G19" s="89"/>
      <c r="H19" s="89"/>
      <c r="I19" s="89"/>
      <c r="J19" s="89"/>
      <c r="K19" s="89"/>
      <c r="L19" s="89"/>
      <c r="M19" s="89"/>
      <c r="N19" s="89"/>
      <c r="O19" s="89"/>
    </row>
    <row r="20" spans="1:15" ht="21" x14ac:dyDescent="0.5">
      <c r="A20" s="89"/>
      <c r="B20" s="72" t="s">
        <v>65</v>
      </c>
      <c r="C20" s="4" t="s">
        <v>253</v>
      </c>
      <c r="D20" s="70"/>
      <c r="E20" s="5"/>
      <c r="F20" s="89"/>
      <c r="G20" s="89"/>
      <c r="H20" s="89"/>
      <c r="I20" s="89"/>
      <c r="J20" s="89"/>
      <c r="K20" s="89"/>
      <c r="L20" s="89"/>
      <c r="M20" s="89"/>
      <c r="N20" s="89"/>
      <c r="O20" s="89"/>
    </row>
    <row r="21" spans="1:15" ht="21" x14ac:dyDescent="0.5">
      <c r="A21" s="89"/>
      <c r="B21" s="72" t="s">
        <v>67</v>
      </c>
      <c r="C21" s="4" t="s">
        <v>254</v>
      </c>
      <c r="D21" s="70"/>
      <c r="E21" s="5"/>
      <c r="F21" s="89"/>
      <c r="G21" s="89"/>
      <c r="H21" s="89"/>
      <c r="I21" s="89"/>
      <c r="J21" s="89"/>
      <c r="K21" s="89"/>
      <c r="L21" s="89"/>
      <c r="M21" s="89"/>
      <c r="N21" s="89"/>
      <c r="O21" s="89"/>
    </row>
    <row r="22" spans="1:15" ht="21" x14ac:dyDescent="0.5">
      <c r="A22" s="7"/>
      <c r="B22" s="72" t="s">
        <v>41</v>
      </c>
      <c r="C22" s="4" t="s">
        <v>255</v>
      </c>
      <c r="D22" s="70"/>
      <c r="E22" s="5"/>
      <c r="F22" s="89"/>
      <c r="G22" s="89"/>
      <c r="H22" s="89"/>
      <c r="I22" s="89"/>
      <c r="J22" s="89"/>
      <c r="K22" s="89"/>
      <c r="L22" s="89"/>
      <c r="M22" s="89"/>
      <c r="N22" s="89"/>
      <c r="O22" s="89"/>
    </row>
    <row r="23" spans="1:15" ht="21" x14ac:dyDescent="0.5">
      <c r="A23" s="7"/>
      <c r="B23" s="72" t="s">
        <v>70</v>
      </c>
      <c r="C23" s="4" t="s">
        <v>256</v>
      </c>
      <c r="D23" s="70"/>
      <c r="E23" s="5"/>
      <c r="F23" s="89"/>
      <c r="G23" s="89"/>
      <c r="H23" s="89"/>
      <c r="I23" s="89"/>
      <c r="J23" s="89"/>
      <c r="K23" s="89"/>
      <c r="L23" s="89"/>
      <c r="M23" s="89"/>
      <c r="N23" s="89"/>
      <c r="O23" s="89"/>
    </row>
    <row r="24" spans="1:15" ht="21" x14ac:dyDescent="0.5">
      <c r="A24" s="7"/>
      <c r="B24" s="72" t="s">
        <v>221</v>
      </c>
      <c r="C24" s="4" t="s">
        <v>222</v>
      </c>
      <c r="D24" s="70"/>
      <c r="E24" s="5"/>
      <c r="F24" s="89"/>
      <c r="G24" s="89"/>
      <c r="H24" s="89"/>
      <c r="I24" s="89"/>
      <c r="J24" s="89"/>
      <c r="K24" s="89"/>
      <c r="L24" s="89"/>
      <c r="M24" s="89"/>
      <c r="N24" s="89"/>
      <c r="O24" s="89"/>
    </row>
    <row r="25" spans="1:15" s="7" customFormat="1" ht="21" x14ac:dyDescent="0.5">
      <c r="B25" s="3" t="s">
        <v>73</v>
      </c>
      <c r="C25" s="50">
        <v>10</v>
      </c>
      <c r="D25" s="5"/>
      <c r="E25" s="5"/>
      <c r="F25" s="5"/>
      <c r="G25" s="6"/>
    </row>
    <row r="26" spans="1:15" x14ac:dyDescent="0.35">
      <c r="A26" s="89"/>
      <c r="B26" s="8"/>
      <c r="C26" s="90"/>
      <c r="D26" s="90"/>
      <c r="E26" s="90"/>
      <c r="F26" s="90"/>
      <c r="G26" s="90"/>
      <c r="H26" s="89"/>
      <c r="I26" s="89"/>
      <c r="J26" s="89"/>
      <c r="K26" s="89"/>
      <c r="L26" s="89"/>
      <c r="M26" s="89"/>
      <c r="N26" s="89"/>
      <c r="O26" s="89"/>
    </row>
    <row r="27" spans="1:15" x14ac:dyDescent="0.35">
      <c r="A27" s="89"/>
      <c r="B27" s="10" t="s">
        <v>74</v>
      </c>
      <c r="C27" s="10" t="s">
        <v>75</v>
      </c>
      <c r="D27" s="10" t="s">
        <v>76</v>
      </c>
      <c r="E27" s="52" t="s">
        <v>77</v>
      </c>
      <c r="F27" s="10" t="s">
        <v>78</v>
      </c>
      <c r="G27" s="46" t="s">
        <v>7</v>
      </c>
      <c r="H27" s="89"/>
      <c r="I27" s="89"/>
      <c r="J27" s="89"/>
      <c r="K27" s="89"/>
      <c r="L27" s="89"/>
      <c r="M27" s="89"/>
      <c r="N27" s="89"/>
      <c r="O27" s="89"/>
    </row>
    <row r="28" spans="1:15" ht="29" x14ac:dyDescent="0.35">
      <c r="A28" s="89"/>
      <c r="B28" s="93"/>
      <c r="C28" s="11" t="s">
        <v>79</v>
      </c>
      <c r="D28" s="11" t="s">
        <v>80</v>
      </c>
      <c r="E28" s="11" t="s">
        <v>81</v>
      </c>
      <c r="F28" s="11" t="s">
        <v>82</v>
      </c>
      <c r="G28" s="57" t="s">
        <v>12</v>
      </c>
      <c r="H28" s="89"/>
      <c r="I28" s="89"/>
      <c r="J28" s="89"/>
      <c r="K28" s="89"/>
      <c r="L28" s="89"/>
      <c r="M28" s="89"/>
      <c r="N28" s="89"/>
      <c r="O28" s="89"/>
    </row>
    <row r="29" spans="1:15" x14ac:dyDescent="0.35">
      <c r="A29" s="89"/>
      <c r="B29" s="93"/>
      <c r="C29" s="11" t="s">
        <v>83</v>
      </c>
      <c r="D29" s="11" t="s">
        <v>83</v>
      </c>
      <c r="E29" s="11"/>
      <c r="F29" s="11" t="s">
        <v>84</v>
      </c>
      <c r="G29" s="57" t="s">
        <v>85</v>
      </c>
      <c r="H29" s="89"/>
      <c r="I29" s="89"/>
      <c r="J29" s="89"/>
      <c r="K29" s="89"/>
      <c r="L29" s="89"/>
      <c r="M29" s="89"/>
      <c r="N29" s="89"/>
      <c r="O29" s="89"/>
    </row>
    <row r="30" spans="1:15" x14ac:dyDescent="0.35">
      <c r="A30" s="89"/>
      <c r="B30" s="93"/>
      <c r="C30" s="11"/>
      <c r="D30" s="11"/>
      <c r="E30" s="11"/>
      <c r="F30" s="11"/>
      <c r="G30" s="57" t="s">
        <v>14</v>
      </c>
      <c r="H30" s="89"/>
      <c r="I30" s="89"/>
      <c r="J30" s="89"/>
      <c r="K30" s="94" t="s">
        <v>86</v>
      </c>
      <c r="L30" s="94" t="s">
        <v>4</v>
      </c>
      <c r="M30" s="94" t="s">
        <v>29</v>
      </c>
      <c r="N30" s="94" t="s">
        <v>87</v>
      </c>
      <c r="O30" s="94" t="s">
        <v>88</v>
      </c>
    </row>
    <row r="31" spans="1:15" x14ac:dyDescent="0.35">
      <c r="A31" s="89"/>
      <c r="B31" s="95"/>
      <c r="C31" s="12"/>
      <c r="D31" s="12"/>
      <c r="E31" s="12"/>
      <c r="F31" s="12"/>
      <c r="G31" s="58" t="s">
        <v>15</v>
      </c>
      <c r="H31" s="89"/>
      <c r="I31" s="89"/>
      <c r="J31" s="89" t="str">
        <f>B32</f>
        <v>Kock 1</v>
      </c>
      <c r="K31" s="94">
        <f t="shared" ref="K31:N41" si="0">C32</f>
        <v>7</v>
      </c>
      <c r="L31" s="94">
        <f t="shared" si="0"/>
        <v>6.5</v>
      </c>
      <c r="M31" s="94">
        <f t="shared" si="0"/>
        <v>7</v>
      </c>
      <c r="N31" s="94">
        <f t="shared" si="0"/>
        <v>7.5</v>
      </c>
      <c r="O31" s="94"/>
    </row>
    <row r="32" spans="1:15" x14ac:dyDescent="0.35">
      <c r="A32" s="89"/>
      <c r="B32" s="12" t="s">
        <v>89</v>
      </c>
      <c r="C32" s="63">
        <v>7</v>
      </c>
      <c r="D32" s="63">
        <v>6.5</v>
      </c>
      <c r="E32" s="63">
        <v>7</v>
      </c>
      <c r="F32" s="63">
        <v>7.5</v>
      </c>
      <c r="G32" s="59"/>
      <c r="H32" s="89"/>
      <c r="I32" s="89"/>
      <c r="J32" s="89" t="str">
        <f t="shared" ref="J32:J41" si="1">B33</f>
        <v xml:space="preserve">Kock 2 </v>
      </c>
      <c r="K32" s="94">
        <f t="shared" si="0"/>
        <v>0</v>
      </c>
      <c r="L32" s="94">
        <f t="shared" si="0"/>
        <v>0</v>
      </c>
      <c r="M32" s="94">
        <f t="shared" si="0"/>
        <v>0</v>
      </c>
      <c r="N32" s="94">
        <f t="shared" si="0"/>
        <v>0</v>
      </c>
      <c r="O32" s="94"/>
    </row>
    <row r="33" spans="2:15" x14ac:dyDescent="0.35">
      <c r="B33" s="11" t="s">
        <v>257</v>
      </c>
      <c r="C33" s="64">
        <v>0</v>
      </c>
      <c r="D33" s="64">
        <v>0</v>
      </c>
      <c r="E33" s="64">
        <v>0</v>
      </c>
      <c r="F33" s="64">
        <v>0</v>
      </c>
      <c r="G33" s="14" t="s">
        <v>258</v>
      </c>
      <c r="H33" s="89"/>
      <c r="I33" s="89"/>
      <c r="J33" s="89" t="str">
        <f t="shared" si="1"/>
        <v>Kock 3</v>
      </c>
      <c r="K33" s="94">
        <f t="shared" si="0"/>
        <v>5</v>
      </c>
      <c r="L33" s="94">
        <f t="shared" si="0"/>
        <v>7</v>
      </c>
      <c r="M33" s="94">
        <f t="shared" si="0"/>
        <v>8</v>
      </c>
      <c r="N33" s="94">
        <f t="shared" si="0"/>
        <v>7</v>
      </c>
      <c r="O33" s="94"/>
    </row>
    <row r="34" spans="2:15" x14ac:dyDescent="0.35">
      <c r="B34" s="11" t="s">
        <v>91</v>
      </c>
      <c r="C34" s="64">
        <v>5</v>
      </c>
      <c r="D34" s="64">
        <v>7</v>
      </c>
      <c r="E34" s="64">
        <v>8</v>
      </c>
      <c r="F34" s="64">
        <v>7</v>
      </c>
      <c r="G34" s="14"/>
      <c r="H34" s="89"/>
      <c r="I34" s="89"/>
      <c r="J34" s="89" t="str">
        <f t="shared" si="1"/>
        <v>Kock 4</v>
      </c>
      <c r="K34" s="94">
        <f t="shared" si="0"/>
        <v>5</v>
      </c>
      <c r="L34" s="94">
        <f t="shared" si="0"/>
        <v>7</v>
      </c>
      <c r="M34" s="94">
        <f t="shared" si="0"/>
        <v>8</v>
      </c>
      <c r="N34" s="94">
        <f t="shared" si="0"/>
        <v>7.5</v>
      </c>
      <c r="O34" s="94"/>
    </row>
    <row r="35" spans="2:15" x14ac:dyDescent="0.35">
      <c r="B35" s="11" t="s">
        <v>92</v>
      </c>
      <c r="C35" s="64">
        <v>5</v>
      </c>
      <c r="D35" s="64">
        <v>7</v>
      </c>
      <c r="E35" s="64">
        <v>8</v>
      </c>
      <c r="F35" s="64">
        <v>7.5</v>
      </c>
      <c r="G35" s="14"/>
      <c r="H35" s="89"/>
      <c r="I35" s="89"/>
      <c r="J35" s="89" t="str">
        <f t="shared" si="1"/>
        <v>Kock 5</v>
      </c>
      <c r="K35" s="94">
        <f t="shared" si="0"/>
        <v>7</v>
      </c>
      <c r="L35" s="94">
        <f t="shared" si="0"/>
        <v>7</v>
      </c>
      <c r="M35" s="94">
        <f t="shared" si="0"/>
        <v>8</v>
      </c>
      <c r="N35" s="94">
        <f t="shared" si="0"/>
        <v>8</v>
      </c>
      <c r="O35" s="94"/>
    </row>
    <row r="36" spans="2:15" x14ac:dyDescent="0.35">
      <c r="B36" s="11" t="s">
        <v>93</v>
      </c>
      <c r="C36" s="64">
        <v>7</v>
      </c>
      <c r="D36" s="64">
        <v>7</v>
      </c>
      <c r="E36" s="64">
        <v>8</v>
      </c>
      <c r="F36" s="64">
        <v>8</v>
      </c>
      <c r="G36" s="14"/>
      <c r="H36" s="89"/>
      <c r="I36" s="89"/>
      <c r="J36" s="89" t="str">
        <f t="shared" si="1"/>
        <v>Kock 6</v>
      </c>
      <c r="K36" s="94">
        <f t="shared" si="0"/>
        <v>6</v>
      </c>
      <c r="L36" s="94">
        <f t="shared" si="0"/>
        <v>5</v>
      </c>
      <c r="M36" s="94">
        <f t="shared" si="0"/>
        <v>5</v>
      </c>
      <c r="N36" s="94">
        <f t="shared" si="0"/>
        <v>5</v>
      </c>
      <c r="O36" s="94"/>
    </row>
    <row r="37" spans="2:15" x14ac:dyDescent="0.35">
      <c r="B37" s="11" t="s">
        <v>94</v>
      </c>
      <c r="C37" s="64">
        <v>6</v>
      </c>
      <c r="D37" s="64">
        <v>5</v>
      </c>
      <c r="E37" s="64">
        <v>5</v>
      </c>
      <c r="F37" s="64">
        <v>5</v>
      </c>
      <c r="G37" s="14"/>
      <c r="H37" s="89"/>
      <c r="I37" s="89"/>
      <c r="J37" s="89" t="str">
        <f t="shared" si="1"/>
        <v>Kock 7</v>
      </c>
      <c r="K37" s="94">
        <f t="shared" si="0"/>
        <v>5.5</v>
      </c>
      <c r="L37" s="94">
        <f t="shared" si="0"/>
        <v>5.5</v>
      </c>
      <c r="M37" s="94">
        <f t="shared" si="0"/>
        <v>6</v>
      </c>
      <c r="N37" s="94">
        <f t="shared" si="0"/>
        <v>6</v>
      </c>
      <c r="O37" s="94"/>
    </row>
    <row r="38" spans="2:15" x14ac:dyDescent="0.35">
      <c r="B38" s="11" t="s">
        <v>95</v>
      </c>
      <c r="C38" s="64">
        <v>5.5</v>
      </c>
      <c r="D38" s="64">
        <v>5.5</v>
      </c>
      <c r="E38" s="64">
        <v>6</v>
      </c>
      <c r="F38" s="64">
        <v>6</v>
      </c>
      <c r="G38" s="14"/>
      <c r="H38" s="89"/>
      <c r="I38" s="89"/>
      <c r="J38" s="89" t="str">
        <f t="shared" si="1"/>
        <v>Kock 8</v>
      </c>
      <c r="K38" s="94">
        <f t="shared" si="0"/>
        <v>5.5</v>
      </c>
      <c r="L38" s="94">
        <f t="shared" si="0"/>
        <v>6.5</v>
      </c>
      <c r="M38" s="94">
        <f t="shared" si="0"/>
        <v>7</v>
      </c>
      <c r="N38" s="94">
        <f t="shared" si="0"/>
        <v>7.5</v>
      </c>
      <c r="O38" s="94"/>
    </row>
    <row r="39" spans="2:15" x14ac:dyDescent="0.35">
      <c r="B39" s="11" t="s">
        <v>96</v>
      </c>
      <c r="C39" s="64">
        <v>5.5</v>
      </c>
      <c r="D39" s="64">
        <v>6.5</v>
      </c>
      <c r="E39" s="64">
        <v>7</v>
      </c>
      <c r="F39" s="64">
        <v>7.5</v>
      </c>
      <c r="G39" s="14"/>
      <c r="H39" s="89"/>
      <c r="I39" s="89"/>
      <c r="J39" s="89" t="str">
        <f t="shared" si="1"/>
        <v>Kock 9</v>
      </c>
      <c r="K39" s="94">
        <f t="shared" si="0"/>
        <v>6</v>
      </c>
      <c r="L39" s="94">
        <f t="shared" si="0"/>
        <v>7</v>
      </c>
      <c r="M39" s="94">
        <f t="shared" si="0"/>
        <v>7</v>
      </c>
      <c r="N39" s="94">
        <f t="shared" si="0"/>
        <v>7.5</v>
      </c>
      <c r="O39" s="94"/>
    </row>
    <row r="40" spans="2:15" x14ac:dyDescent="0.35">
      <c r="B40" s="11" t="s">
        <v>97</v>
      </c>
      <c r="C40" s="64">
        <v>6</v>
      </c>
      <c r="D40" s="64">
        <v>7</v>
      </c>
      <c r="E40" s="64">
        <v>7</v>
      </c>
      <c r="F40" s="64">
        <v>7.5</v>
      </c>
      <c r="G40" s="14"/>
      <c r="H40" s="89"/>
      <c r="I40" s="89"/>
      <c r="J40" s="89" t="str">
        <f t="shared" si="1"/>
        <v>Kock 10</v>
      </c>
      <c r="K40" s="94">
        <f t="shared" si="0"/>
        <v>4.5</v>
      </c>
      <c r="L40" s="94">
        <f t="shared" si="0"/>
        <v>5</v>
      </c>
      <c r="M40" s="94">
        <f t="shared" si="0"/>
        <v>6</v>
      </c>
      <c r="N40" s="94">
        <f t="shared" si="0"/>
        <v>6</v>
      </c>
      <c r="O40" s="94"/>
    </row>
    <row r="41" spans="2:15" x14ac:dyDescent="0.35">
      <c r="B41" s="11" t="s">
        <v>98</v>
      </c>
      <c r="C41" s="64">
        <v>4.5</v>
      </c>
      <c r="D41" s="64">
        <v>5</v>
      </c>
      <c r="E41" s="64">
        <v>6</v>
      </c>
      <c r="F41" s="64">
        <v>6</v>
      </c>
      <c r="G41" s="14"/>
      <c r="H41" s="89"/>
      <c r="I41" s="89"/>
      <c r="J41" s="89" t="str">
        <f t="shared" si="1"/>
        <v>Kock 11</v>
      </c>
      <c r="K41" s="94">
        <f t="shared" si="0"/>
        <v>7</v>
      </c>
      <c r="L41" s="94">
        <f t="shared" si="0"/>
        <v>6</v>
      </c>
      <c r="M41" s="94">
        <f t="shared" si="0"/>
        <v>6.5</v>
      </c>
      <c r="N41" s="94">
        <f t="shared" si="0"/>
        <v>7.5</v>
      </c>
      <c r="O41" s="94"/>
    </row>
    <row r="42" spans="2:15" x14ac:dyDescent="0.35">
      <c r="B42" s="11" t="s">
        <v>99</v>
      </c>
      <c r="C42" s="64">
        <v>7</v>
      </c>
      <c r="D42" s="64">
        <v>6</v>
      </c>
      <c r="E42" s="64">
        <v>6.5</v>
      </c>
      <c r="F42" s="64">
        <v>7.5</v>
      </c>
      <c r="G42" s="14"/>
      <c r="H42" s="89"/>
      <c r="I42" s="89"/>
      <c r="J42" s="89" t="s">
        <v>173</v>
      </c>
      <c r="K42" s="94" t="e">
        <f>#REF!</f>
        <v>#REF!</v>
      </c>
      <c r="L42" s="94" t="e">
        <f>#REF!</f>
        <v>#REF!</v>
      </c>
      <c r="M42" s="94" t="e">
        <f>#REF!</f>
        <v>#REF!</v>
      </c>
      <c r="N42" s="94" t="e">
        <f>#REF!</f>
        <v>#REF!</v>
      </c>
      <c r="O42" s="94"/>
    </row>
    <row r="43" spans="2:15" x14ac:dyDescent="0.35">
      <c r="B43" s="11" t="s">
        <v>100</v>
      </c>
      <c r="C43" s="14">
        <f>SUM(C32:C42)</f>
        <v>58.5</v>
      </c>
      <c r="D43" s="14">
        <f>SUM(D32:D42)</f>
        <v>62.5</v>
      </c>
      <c r="E43" s="14">
        <f>SUM(E32:E42)</f>
        <v>68.5</v>
      </c>
      <c r="F43" s="14">
        <f>SUM(F32:F42)*2</f>
        <v>139</v>
      </c>
      <c r="G43" s="61">
        <f>SUM(C43:F43)/C25</f>
        <v>32.85</v>
      </c>
      <c r="H43" s="89"/>
      <c r="I43" s="89"/>
      <c r="J43" s="89"/>
      <c r="K43" s="89"/>
      <c r="L43" s="89"/>
      <c r="M43" s="89"/>
      <c r="N43" s="89"/>
      <c r="O43" s="89"/>
    </row>
    <row r="44" spans="2:15" x14ac:dyDescent="0.35">
      <c r="B44" s="15" t="s">
        <v>101</v>
      </c>
      <c r="C44" s="16">
        <f>C43/C25</f>
        <v>5.85</v>
      </c>
      <c r="D44" s="16">
        <f>D43/C25</f>
        <v>6.25</v>
      </c>
      <c r="E44" s="16">
        <f>E43/C25</f>
        <v>6.85</v>
      </c>
      <c r="F44" s="16">
        <f>F43/C25</f>
        <v>13.9</v>
      </c>
      <c r="G44" s="62">
        <f>SUM(C44:F44)</f>
        <v>32.85</v>
      </c>
      <c r="H44" s="89"/>
      <c r="I44" s="89"/>
      <c r="J44" s="89"/>
      <c r="K44" s="89"/>
      <c r="L44" s="89"/>
      <c r="M44" s="89"/>
      <c r="N44" s="89"/>
      <c r="O44" s="89"/>
    </row>
    <row r="46" spans="2:15" x14ac:dyDescent="0.35">
      <c r="B46" s="73"/>
      <c r="C46" s="73"/>
      <c r="D46" s="73"/>
      <c r="E46" s="73"/>
      <c r="F46" s="73"/>
      <c r="G46" s="73"/>
      <c r="H46" s="89"/>
      <c r="I46" s="89"/>
      <c r="J46" s="89"/>
      <c r="K46" s="89"/>
      <c r="L46" s="89"/>
      <c r="M46" s="89"/>
      <c r="N46" s="89"/>
      <c r="O46" s="89"/>
    </row>
    <row r="47" spans="2:15" x14ac:dyDescent="0.35">
      <c r="B47" s="73"/>
      <c r="C47" s="73"/>
      <c r="D47" s="73"/>
      <c r="E47" s="73"/>
      <c r="F47" s="73"/>
      <c r="G47" s="73"/>
      <c r="H47" s="89"/>
      <c r="I47" s="89"/>
      <c r="J47" s="89"/>
      <c r="K47" s="89"/>
      <c r="L47" s="89"/>
      <c r="M47" s="89"/>
      <c r="N47" s="89"/>
      <c r="O47" s="89"/>
    </row>
    <row r="48" spans="2:15" ht="21" x14ac:dyDescent="0.5">
      <c r="B48" s="72" t="s">
        <v>102</v>
      </c>
      <c r="C48" s="72"/>
      <c r="D48" s="73"/>
      <c r="E48" s="73"/>
      <c r="F48" s="73"/>
      <c r="G48" s="72" t="s">
        <v>103</v>
      </c>
      <c r="H48" s="89"/>
      <c r="I48" s="89"/>
      <c r="J48" s="89"/>
      <c r="K48" s="89"/>
      <c r="L48" s="89"/>
      <c r="M48" s="89"/>
      <c r="N48" s="89"/>
      <c r="O48" s="89"/>
    </row>
    <row r="49" spans="2:9" ht="21" x14ac:dyDescent="0.5">
      <c r="B49" s="72" t="s">
        <v>70</v>
      </c>
      <c r="C49" s="74" t="s">
        <v>259</v>
      </c>
      <c r="D49" s="75"/>
      <c r="E49" s="75"/>
      <c r="F49" s="75"/>
      <c r="G49" s="72" t="s">
        <v>105</v>
      </c>
      <c r="H49" s="4" t="s">
        <v>260</v>
      </c>
      <c r="I49" s="4"/>
    </row>
    <row r="50" spans="2:9" ht="21" x14ac:dyDescent="0.5">
      <c r="B50" s="72" t="s">
        <v>107</v>
      </c>
      <c r="C50" s="75"/>
      <c r="D50" s="75"/>
      <c r="E50" s="75"/>
      <c r="F50" s="75"/>
      <c r="G50" s="75"/>
      <c r="H50" s="4" t="s">
        <v>261</v>
      </c>
      <c r="I50" s="4"/>
    </row>
    <row r="51" spans="2:9" ht="21" x14ac:dyDescent="0.5">
      <c r="B51" s="72" t="s">
        <v>110</v>
      </c>
      <c r="C51" s="74" t="s">
        <v>227</v>
      </c>
      <c r="D51" s="75"/>
      <c r="E51" s="75"/>
      <c r="F51" s="75"/>
      <c r="G51" s="75"/>
      <c r="H51" s="4" t="s">
        <v>262</v>
      </c>
      <c r="I51" s="4"/>
    </row>
    <row r="52" spans="2:9" ht="21" x14ac:dyDescent="0.5">
      <c r="B52" s="72" t="s">
        <v>114</v>
      </c>
      <c r="C52" s="75" t="s">
        <v>125</v>
      </c>
      <c r="D52" s="75"/>
      <c r="E52" s="75"/>
      <c r="F52" s="75"/>
      <c r="G52" s="75"/>
      <c r="H52" s="4"/>
      <c r="I52" s="4"/>
    </row>
    <row r="53" spans="2:9" ht="21" x14ac:dyDescent="0.5">
      <c r="B53" s="72" t="s">
        <v>118</v>
      </c>
      <c r="C53" s="75" t="s">
        <v>119</v>
      </c>
      <c r="D53" s="75"/>
      <c r="E53" s="75"/>
      <c r="F53" s="75"/>
      <c r="G53" s="72" t="s">
        <v>116</v>
      </c>
      <c r="H53" s="4" t="s">
        <v>263</v>
      </c>
      <c r="I53" s="4"/>
    </row>
    <row r="54" spans="2:9" ht="21" x14ac:dyDescent="0.5">
      <c r="B54" s="72" t="s">
        <v>155</v>
      </c>
      <c r="C54" s="75" t="s">
        <v>122</v>
      </c>
      <c r="D54" s="75"/>
      <c r="E54" s="75"/>
      <c r="F54" s="75"/>
      <c r="G54" s="75"/>
      <c r="H54" s="4" t="s">
        <v>264</v>
      </c>
      <c r="I54" s="4"/>
    </row>
    <row r="55" spans="2:9" ht="21" x14ac:dyDescent="0.5">
      <c r="B55" s="72" t="s">
        <v>124</v>
      </c>
      <c r="C55" s="75" t="s">
        <v>125</v>
      </c>
      <c r="D55" s="75"/>
      <c r="E55" s="75"/>
      <c r="F55" s="75"/>
      <c r="G55" s="75"/>
      <c r="H55" s="4"/>
      <c r="I55" s="4"/>
    </row>
    <row r="56" spans="2:9" ht="21" x14ac:dyDescent="0.5">
      <c r="B56" s="72" t="s">
        <v>128</v>
      </c>
      <c r="C56" s="75" t="s">
        <v>158</v>
      </c>
      <c r="D56" s="75"/>
      <c r="E56" s="75"/>
      <c r="F56" s="75"/>
      <c r="G56" s="72" t="s">
        <v>126</v>
      </c>
      <c r="H56" s="4" t="s">
        <v>265</v>
      </c>
      <c r="I56" s="4"/>
    </row>
    <row r="57" spans="2:9" ht="21" x14ac:dyDescent="0.5">
      <c r="B57" s="72" t="s">
        <v>131</v>
      </c>
      <c r="C57" s="75" t="s">
        <v>266</v>
      </c>
      <c r="D57" s="75"/>
      <c r="E57" s="75"/>
      <c r="F57" s="75"/>
      <c r="G57" s="75"/>
      <c r="H57" s="4" t="s">
        <v>267</v>
      </c>
      <c r="I57" s="4"/>
    </row>
    <row r="58" spans="2:9" ht="21" x14ac:dyDescent="0.5">
      <c r="B58" s="72" t="s">
        <v>134</v>
      </c>
      <c r="C58" s="75" t="s">
        <v>125</v>
      </c>
      <c r="D58" s="75"/>
      <c r="E58" s="75"/>
      <c r="F58" s="75"/>
      <c r="G58" s="75"/>
      <c r="H58" s="4" t="s">
        <v>268</v>
      </c>
      <c r="I58" s="4"/>
    </row>
    <row r="59" spans="2:9" ht="21" x14ac:dyDescent="0.5">
      <c r="B59" s="72" t="s">
        <v>137</v>
      </c>
      <c r="C59" s="75" t="s">
        <v>269</v>
      </c>
      <c r="D59" s="75"/>
      <c r="E59" s="75"/>
      <c r="F59" s="75"/>
      <c r="G59" s="72" t="s">
        <v>135</v>
      </c>
      <c r="H59" s="4" t="s">
        <v>270</v>
      </c>
      <c r="I59" s="4"/>
    </row>
    <row r="60" spans="2:9" ht="21" x14ac:dyDescent="0.5">
      <c r="B60" s="72" t="s">
        <v>140</v>
      </c>
      <c r="C60" s="75" t="s">
        <v>125</v>
      </c>
      <c r="D60" s="75"/>
      <c r="E60" s="75"/>
      <c r="F60" s="75"/>
      <c r="G60" s="75"/>
      <c r="H60" s="4" t="s">
        <v>271</v>
      </c>
      <c r="I60" s="4"/>
    </row>
    <row r="61" spans="2:9" ht="21" x14ac:dyDescent="0.5">
      <c r="B61" s="72"/>
      <c r="C61" s="75"/>
      <c r="D61" s="75"/>
      <c r="E61" s="75"/>
      <c r="F61" s="75"/>
      <c r="G61" s="75"/>
      <c r="H61" s="4" t="s">
        <v>272</v>
      </c>
      <c r="I61" s="4"/>
    </row>
    <row r="62" spans="2:9" ht="21" x14ac:dyDescent="0.5">
      <c r="B62" s="72" t="s">
        <v>143</v>
      </c>
      <c r="C62" s="75" t="s">
        <v>273</v>
      </c>
      <c r="D62" s="75"/>
      <c r="E62" s="75"/>
      <c r="F62" s="75"/>
      <c r="G62" s="75"/>
      <c r="H62" s="4" t="s">
        <v>274</v>
      </c>
      <c r="I62" s="4"/>
    </row>
    <row r="63" spans="2:9" ht="21" x14ac:dyDescent="0.5">
      <c r="B63" s="75"/>
      <c r="C63" s="75" t="s">
        <v>275</v>
      </c>
      <c r="D63" s="75"/>
      <c r="E63" s="75"/>
      <c r="F63" s="75"/>
      <c r="G63" s="72"/>
      <c r="H63" s="4"/>
      <c r="I63" s="4"/>
    </row>
    <row r="64" spans="2:9" ht="18.649999999999999" customHeight="1" x14ac:dyDescent="0.5">
      <c r="B64" s="75"/>
      <c r="C64" s="75" t="s">
        <v>276</v>
      </c>
      <c r="D64" s="75"/>
      <c r="E64" s="75"/>
      <c r="F64" s="75"/>
      <c r="G64" s="75"/>
      <c r="H64" s="89"/>
      <c r="I64" s="89"/>
    </row>
    <row r="65" spans="2:9" ht="18.649999999999999" customHeight="1" x14ac:dyDescent="0.5">
      <c r="B65" s="90"/>
      <c r="C65" s="5" t="s">
        <v>277</v>
      </c>
      <c r="D65" s="89"/>
      <c r="E65" s="89"/>
      <c r="F65" s="89"/>
      <c r="G65" s="89"/>
      <c r="H65" s="89"/>
      <c r="I65" s="89"/>
    </row>
    <row r="66" spans="2:9" ht="21" x14ac:dyDescent="0.5">
      <c r="B66" s="90"/>
      <c r="C66" s="5" t="s">
        <v>278</v>
      </c>
      <c r="D66" s="89"/>
      <c r="E66" s="89"/>
      <c r="F66" s="89"/>
      <c r="G66" s="89"/>
      <c r="H66" s="89"/>
      <c r="I66" s="89"/>
    </row>
    <row r="67" spans="2:9" ht="21" x14ac:dyDescent="0.5">
      <c r="B67" s="90"/>
      <c r="C67" s="5" t="s">
        <v>279</v>
      </c>
      <c r="D67" s="89"/>
      <c r="E67" s="89"/>
      <c r="F67" s="89"/>
      <c r="G67" s="89"/>
      <c r="H67" s="89"/>
      <c r="I67" s="89"/>
    </row>
    <row r="68" spans="2:9" ht="21" x14ac:dyDescent="0.5">
      <c r="B68" s="90"/>
      <c r="C68" s="5" t="s">
        <v>280</v>
      </c>
      <c r="D68" s="89"/>
      <c r="E68" s="89"/>
      <c r="F68" s="89"/>
      <c r="G68" s="89"/>
      <c r="H68" s="89"/>
      <c r="I68" s="89"/>
    </row>
    <row r="69" spans="2:9" ht="21" x14ac:dyDescent="0.5">
      <c r="B69" s="90"/>
      <c r="C69" s="5" t="s">
        <v>281</v>
      </c>
      <c r="D69" s="89"/>
      <c r="E69" s="89"/>
      <c r="F69" s="89"/>
      <c r="G69" s="89"/>
      <c r="H69" s="89"/>
      <c r="I69" s="89"/>
    </row>
    <row r="70" spans="2:9" ht="21" x14ac:dyDescent="0.5">
      <c r="B70" s="90"/>
      <c r="C70" s="5" t="s">
        <v>282</v>
      </c>
      <c r="D70" s="89"/>
      <c r="E70" s="89"/>
      <c r="F70" s="89"/>
      <c r="G70" s="89"/>
      <c r="H70" s="89"/>
      <c r="I70" s="89"/>
    </row>
    <row r="71" spans="2:9" x14ac:dyDescent="0.35">
      <c r="B71" s="90"/>
      <c r="C71" s="90"/>
      <c r="D71" s="89"/>
      <c r="E71" s="89"/>
      <c r="F71" s="89"/>
      <c r="G71" s="89"/>
      <c r="H71" s="89"/>
      <c r="I71" s="89"/>
    </row>
    <row r="72" spans="2:9" x14ac:dyDescent="0.35">
      <c r="B72" s="90"/>
      <c r="C72" s="90"/>
      <c r="D72" s="89"/>
      <c r="E72" s="89"/>
      <c r="F72" s="89"/>
      <c r="G72" s="89"/>
      <c r="H72" s="89"/>
      <c r="I72" s="89"/>
    </row>
    <row r="73" spans="2:9" x14ac:dyDescent="0.35">
      <c r="B73" s="90"/>
      <c r="C73" s="90"/>
      <c r="D73" s="89"/>
      <c r="E73" s="89"/>
      <c r="F73" s="89"/>
      <c r="G73" s="89"/>
      <c r="H73" s="89"/>
      <c r="I73" s="89"/>
    </row>
    <row r="74" spans="2:9" x14ac:dyDescent="0.35">
      <c r="B74" s="90"/>
      <c r="C74" s="90"/>
      <c r="D74" s="89"/>
      <c r="E74" s="89"/>
      <c r="F74" s="89"/>
      <c r="G74" s="89"/>
      <c r="H74" s="89"/>
      <c r="I74" s="89"/>
    </row>
    <row r="75" spans="2:9" x14ac:dyDescent="0.35">
      <c r="B75" s="6"/>
      <c r="C75" s="23"/>
      <c r="D75" s="23"/>
      <c r="E75" s="23"/>
      <c r="F75" s="23"/>
      <c r="G75" s="6"/>
      <c r="H75" s="90"/>
      <c r="I75" s="90"/>
    </row>
    <row r="76" spans="2:9" x14ac:dyDescent="0.35">
      <c r="B76" s="6"/>
      <c r="C76" s="23"/>
      <c r="D76" s="23"/>
      <c r="E76" s="23"/>
      <c r="F76" s="23"/>
      <c r="G76" s="6"/>
      <c r="H76" s="90"/>
      <c r="I76" s="90"/>
    </row>
    <row r="77" spans="2:9" x14ac:dyDescent="0.35">
      <c r="B77" s="6"/>
      <c r="C77" s="6"/>
      <c r="D77" s="6"/>
      <c r="E77" s="6"/>
      <c r="F77" s="6"/>
      <c r="G77" s="6"/>
      <c r="H77" s="90"/>
      <c r="I77" s="90"/>
    </row>
    <row r="78" spans="2:9" x14ac:dyDescent="0.35">
      <c r="B78" s="6"/>
      <c r="C78" s="6"/>
      <c r="D78" s="6"/>
      <c r="E78" s="6"/>
      <c r="F78" s="6"/>
      <c r="G78" s="6"/>
      <c r="H78" s="90"/>
      <c r="I78" s="90"/>
    </row>
    <row r="79" spans="2:9" x14ac:dyDescent="0.35">
      <c r="B79" s="6"/>
      <c r="C79" s="22"/>
      <c r="D79" s="22"/>
      <c r="E79" s="22"/>
      <c r="F79" s="22"/>
      <c r="G79" s="22"/>
      <c r="H79" s="90"/>
      <c r="I79" s="90"/>
    </row>
    <row r="80" spans="2:9" x14ac:dyDescent="0.35">
      <c r="B80" s="6"/>
      <c r="C80" s="6"/>
      <c r="D80" s="6"/>
      <c r="E80" s="6"/>
      <c r="F80" s="6"/>
      <c r="G80" s="6"/>
      <c r="H80" s="90"/>
      <c r="I80" s="90"/>
    </row>
    <row r="81" spans="2:9" ht="23.5" customHeight="1" x14ac:dyDescent="0.35">
      <c r="B81" s="17"/>
      <c r="C81" s="17"/>
      <c r="D81" s="17"/>
      <c r="E81" s="17"/>
      <c r="F81" s="17"/>
      <c r="G81" s="17"/>
      <c r="H81" s="90"/>
      <c r="I81" s="90"/>
    </row>
    <row r="82" spans="2:9" ht="23.5" customHeight="1" x14ac:dyDescent="0.35">
      <c r="B82" s="17"/>
      <c r="C82" s="17"/>
      <c r="D82" s="17"/>
      <c r="E82" s="17"/>
      <c r="F82" s="17"/>
      <c r="G82" s="17"/>
      <c r="H82" s="90"/>
      <c r="I82" s="90"/>
    </row>
    <row r="83" spans="2:9" ht="33.65" customHeight="1" x14ac:dyDescent="0.35">
      <c r="B83" s="17"/>
      <c r="C83" s="17"/>
      <c r="D83" s="17"/>
      <c r="E83" s="17"/>
      <c r="F83" s="17"/>
      <c r="G83" s="17"/>
      <c r="H83" s="90"/>
      <c r="I83" s="90"/>
    </row>
    <row r="84" spans="2:9" x14ac:dyDescent="0.35">
      <c r="B84" s="8"/>
      <c r="C84" s="6"/>
      <c r="D84" s="6"/>
      <c r="E84" s="6"/>
      <c r="F84" s="6"/>
      <c r="G84" s="6"/>
      <c r="H84" s="90"/>
      <c r="I84" s="90"/>
    </row>
    <row r="85" spans="2:9" x14ac:dyDescent="0.35">
      <c r="B85" s="6"/>
      <c r="C85" s="6"/>
      <c r="D85" s="6"/>
      <c r="E85" s="6"/>
      <c r="F85" s="6"/>
      <c r="G85" s="6"/>
      <c r="H85" s="90"/>
      <c r="I85" s="90"/>
    </row>
    <row r="86" spans="2:9" x14ac:dyDescent="0.35">
      <c r="B86" s="6"/>
      <c r="C86" s="6"/>
      <c r="D86" s="6"/>
      <c r="E86" s="6"/>
      <c r="F86" s="6"/>
      <c r="G86" s="6"/>
      <c r="H86" s="90"/>
      <c r="I86" s="90"/>
    </row>
    <row r="87" spans="2:9" x14ac:dyDescent="0.35">
      <c r="B87" s="6"/>
      <c r="C87" s="24"/>
      <c r="D87" s="24"/>
      <c r="E87" s="24"/>
      <c r="F87" s="24"/>
      <c r="G87" s="6"/>
      <c r="H87" s="90"/>
      <c r="I87" s="90"/>
    </row>
    <row r="88" spans="2:9" x14ac:dyDescent="0.35">
      <c r="B88" s="6"/>
      <c r="C88" s="6"/>
      <c r="D88" s="6"/>
      <c r="E88" s="6"/>
      <c r="F88" s="6"/>
      <c r="G88" s="6"/>
      <c r="H88" s="90"/>
      <c r="I88" s="90"/>
    </row>
    <row r="89" spans="2:9" x14ac:dyDescent="0.35">
      <c r="B89" s="6"/>
      <c r="C89" s="6"/>
      <c r="D89" s="6"/>
      <c r="E89" s="6"/>
      <c r="F89" s="6"/>
      <c r="G89" s="6"/>
      <c r="H89" s="90"/>
      <c r="I89" s="90"/>
    </row>
    <row r="90" spans="2:9" x14ac:dyDescent="0.35">
      <c r="B90" s="6"/>
      <c r="C90" s="6"/>
      <c r="D90" s="6"/>
      <c r="E90" s="6"/>
      <c r="F90" s="6"/>
      <c r="G90" s="6"/>
      <c r="H90" s="90"/>
      <c r="I90" s="90"/>
    </row>
    <row r="91" spans="2:9" x14ac:dyDescent="0.35">
      <c r="B91" s="6"/>
      <c r="C91" s="24"/>
      <c r="D91" s="24"/>
      <c r="E91" s="24"/>
      <c r="F91" s="24"/>
      <c r="G91" s="6"/>
      <c r="H91" s="90"/>
      <c r="I91" s="90"/>
    </row>
    <row r="92" spans="2:9" x14ac:dyDescent="0.35">
      <c r="B92" s="6"/>
      <c r="C92" s="24"/>
      <c r="D92" s="24"/>
      <c r="E92" s="24"/>
      <c r="F92" s="24"/>
      <c r="G92" s="6"/>
      <c r="H92" s="90"/>
      <c r="I92" s="90"/>
    </row>
    <row r="93" spans="2:9" x14ac:dyDescent="0.35">
      <c r="B93" s="6"/>
      <c r="C93" s="6"/>
      <c r="D93" s="6"/>
      <c r="E93" s="6"/>
      <c r="F93" s="6"/>
      <c r="G93" s="6"/>
      <c r="H93" s="90"/>
      <c r="I93" s="90"/>
    </row>
    <row r="94" spans="2:9" x14ac:dyDescent="0.35">
      <c r="B94" s="6"/>
      <c r="C94" s="6"/>
      <c r="D94" s="6"/>
      <c r="E94" s="6"/>
      <c r="F94" s="6"/>
      <c r="G94" s="6"/>
      <c r="H94" s="90"/>
      <c r="I94" s="90"/>
    </row>
    <row r="95" spans="2:9" x14ac:dyDescent="0.35">
      <c r="B95" s="6"/>
      <c r="C95" s="6"/>
      <c r="D95" s="6"/>
      <c r="E95" s="6"/>
      <c r="F95" s="6"/>
      <c r="G95" s="6"/>
      <c r="H95" s="90"/>
      <c r="I95" s="90"/>
    </row>
    <row r="96" spans="2:9" x14ac:dyDescent="0.35">
      <c r="B96" s="6"/>
      <c r="C96" s="6"/>
      <c r="D96" s="6"/>
      <c r="E96" s="6"/>
      <c r="F96" s="6"/>
      <c r="G96" s="6"/>
      <c r="H96" s="90"/>
      <c r="I96" s="90"/>
    </row>
    <row r="97" spans="2:9" x14ac:dyDescent="0.35">
      <c r="B97" s="6"/>
      <c r="C97" s="22"/>
      <c r="D97" s="22"/>
      <c r="E97" s="22"/>
      <c r="F97" s="22"/>
      <c r="G97" s="22"/>
      <c r="H97" s="90"/>
      <c r="I97" s="90"/>
    </row>
    <row r="98" spans="2:9" x14ac:dyDescent="0.35">
      <c r="B98" s="6"/>
      <c r="C98" s="6"/>
      <c r="D98" s="6"/>
      <c r="E98" s="6"/>
      <c r="F98" s="6"/>
      <c r="G98" s="6"/>
      <c r="H98" s="90"/>
      <c r="I98" s="90"/>
    </row>
    <row r="99" spans="2:9" x14ac:dyDescent="0.35">
      <c r="B99" s="6"/>
      <c r="C99" s="6"/>
      <c r="D99" s="6"/>
      <c r="E99" s="6"/>
      <c r="F99" s="6"/>
      <c r="G99" s="6"/>
      <c r="H99" s="90"/>
      <c r="I99" s="90"/>
    </row>
    <row r="100" spans="2:9" x14ac:dyDescent="0.35">
      <c r="B100" s="6"/>
      <c r="C100" s="6"/>
      <c r="D100" s="6"/>
      <c r="E100" s="6"/>
      <c r="F100" s="6"/>
      <c r="G100" s="6"/>
      <c r="H100" s="90"/>
      <c r="I100" s="90"/>
    </row>
    <row r="101" spans="2:9" x14ac:dyDescent="0.35">
      <c r="B101" s="8"/>
      <c r="C101" s="6"/>
      <c r="D101" s="6"/>
      <c r="E101" s="6"/>
      <c r="F101" s="6"/>
      <c r="G101" s="6"/>
      <c r="H101" s="90"/>
      <c r="I101" s="90"/>
    </row>
    <row r="102" spans="2:9" x14ac:dyDescent="0.35">
      <c r="B102" s="6"/>
      <c r="C102" s="6"/>
      <c r="D102" s="6"/>
      <c r="E102" s="6"/>
      <c r="F102" s="6"/>
      <c r="G102" s="6"/>
      <c r="H102" s="90"/>
      <c r="I102" s="90"/>
    </row>
    <row r="103" spans="2:9" x14ac:dyDescent="0.35">
      <c r="B103" s="6"/>
      <c r="C103" s="6"/>
      <c r="D103" s="6"/>
      <c r="E103" s="6"/>
      <c r="F103" s="6"/>
      <c r="G103" s="6"/>
      <c r="H103" s="90"/>
      <c r="I103" s="90"/>
    </row>
    <row r="104" spans="2:9" x14ac:dyDescent="0.35">
      <c r="B104" s="6"/>
      <c r="C104" s="6"/>
      <c r="D104" s="6"/>
      <c r="E104" s="6"/>
      <c r="F104" s="6"/>
      <c r="G104" s="6"/>
      <c r="H104" s="90"/>
      <c r="I104" s="90"/>
    </row>
    <row r="105" spans="2:9" x14ac:dyDescent="0.35">
      <c r="B105" s="6"/>
      <c r="C105" s="6"/>
      <c r="D105" s="6"/>
      <c r="E105" s="6"/>
      <c r="F105" s="6"/>
      <c r="G105" s="6"/>
      <c r="H105" s="90"/>
      <c r="I105" s="90"/>
    </row>
    <row r="106" spans="2:9" x14ac:dyDescent="0.35">
      <c r="B106" s="6"/>
      <c r="C106" s="6"/>
      <c r="D106" s="6"/>
      <c r="E106" s="6"/>
      <c r="F106" s="6"/>
      <c r="G106" s="6"/>
      <c r="H106" s="90"/>
      <c r="I106" s="90"/>
    </row>
    <row r="107" spans="2:9" x14ac:dyDescent="0.35">
      <c r="B107" s="6"/>
      <c r="C107" s="6"/>
      <c r="D107" s="6"/>
      <c r="E107" s="6"/>
      <c r="F107" s="6"/>
      <c r="G107" s="6"/>
      <c r="H107" s="90"/>
      <c r="I107" s="90"/>
    </row>
    <row r="108" spans="2:9" x14ac:dyDescent="0.35">
      <c r="B108" s="6"/>
      <c r="C108" s="24"/>
      <c r="D108" s="24"/>
      <c r="E108" s="24"/>
      <c r="F108" s="24"/>
      <c r="G108" s="6"/>
      <c r="H108" s="90"/>
      <c r="I108" s="90"/>
    </row>
    <row r="109" spans="2:9" x14ac:dyDescent="0.35">
      <c r="B109" s="6"/>
      <c r="C109" s="24"/>
      <c r="D109" s="24"/>
      <c r="E109" s="24"/>
      <c r="F109" s="24"/>
      <c r="G109" s="6"/>
      <c r="H109" s="90"/>
      <c r="I109" s="90"/>
    </row>
    <row r="110" spans="2:9" x14ac:dyDescent="0.35">
      <c r="B110" s="6"/>
      <c r="C110" s="6"/>
      <c r="D110" s="6"/>
      <c r="E110" s="6"/>
      <c r="F110" s="6"/>
      <c r="G110" s="6"/>
      <c r="H110" s="90"/>
      <c r="I110" s="90"/>
    </row>
    <row r="111" spans="2:9" x14ac:dyDescent="0.35">
      <c r="B111" s="6"/>
      <c r="C111" s="6"/>
      <c r="D111" s="6"/>
      <c r="E111" s="6"/>
      <c r="F111" s="6"/>
      <c r="G111" s="6"/>
      <c r="H111" s="90"/>
      <c r="I111" s="90"/>
    </row>
    <row r="112" spans="2:9" x14ac:dyDescent="0.35">
      <c r="B112" s="6"/>
      <c r="C112" s="6"/>
      <c r="D112" s="6"/>
      <c r="E112" s="6"/>
      <c r="F112" s="6"/>
      <c r="G112" s="6"/>
      <c r="H112" s="90"/>
      <c r="I112" s="90"/>
    </row>
    <row r="113" spans="2:9" x14ac:dyDescent="0.35">
      <c r="B113" s="6"/>
      <c r="C113" s="6"/>
      <c r="D113" s="6"/>
      <c r="E113" s="6"/>
      <c r="F113" s="6"/>
      <c r="G113" s="6"/>
      <c r="H113" s="90"/>
      <c r="I113" s="90"/>
    </row>
    <row r="114" spans="2:9" x14ac:dyDescent="0.35">
      <c r="B114" s="6"/>
      <c r="C114" s="22"/>
      <c r="D114" s="6"/>
      <c r="E114" s="22"/>
      <c r="F114" s="22"/>
      <c r="G114" s="6"/>
      <c r="H114" s="90"/>
      <c r="I114" s="90"/>
    </row>
    <row r="115" spans="2:9" x14ac:dyDescent="0.35">
      <c r="B115" s="6"/>
      <c r="C115" s="6"/>
      <c r="D115" s="6"/>
      <c r="E115" s="6"/>
      <c r="F115" s="6"/>
      <c r="G115" s="6"/>
      <c r="H115" s="90"/>
      <c r="I115" s="90"/>
    </row>
    <row r="116" spans="2:9" x14ac:dyDescent="0.35">
      <c r="B116" s="6"/>
      <c r="C116" s="6"/>
      <c r="D116" s="6"/>
      <c r="E116" s="6"/>
      <c r="F116" s="6"/>
      <c r="G116" s="6"/>
      <c r="H116" s="90"/>
      <c r="I116" s="90"/>
    </row>
    <row r="117" spans="2:9" x14ac:dyDescent="0.35">
      <c r="B117" s="9"/>
      <c r="C117" s="9"/>
      <c r="D117" s="9"/>
      <c r="E117" s="9"/>
      <c r="F117" s="9"/>
      <c r="G117" s="9"/>
      <c r="H117" s="89"/>
      <c r="I117" s="89"/>
    </row>
    <row r="118" spans="2:9" x14ac:dyDescent="0.35">
      <c r="B118" s="9"/>
      <c r="C118" s="9"/>
      <c r="D118" s="9"/>
      <c r="E118" s="9"/>
      <c r="F118" s="9"/>
      <c r="G118" s="9"/>
      <c r="H118" s="89"/>
      <c r="I118" s="89"/>
    </row>
  </sheetData>
  <conditionalFormatting sqref="C32">
    <cfRule type="cellIs" dxfId="51" priority="13" operator="greaterThan">
      <formula>10</formula>
    </cfRule>
  </conditionalFormatting>
  <conditionalFormatting sqref="C32:F42">
    <cfRule type="cellIs" dxfId="50" priority="7" operator="lessThan">
      <formula>1</formula>
    </cfRule>
    <cfRule type="cellIs" dxfId="49" priority="10" operator="lessThan">
      <formula>1</formula>
    </cfRule>
    <cfRule type="cellIs" dxfId="48" priority="11" operator="lessThan">
      <formula>1</formula>
    </cfRule>
    <cfRule type="cellIs" dxfId="47" priority="12" operator="greaterThan">
      <formula>10</formula>
    </cfRule>
  </conditionalFormatting>
  <conditionalFormatting sqref="C25">
    <cfRule type="cellIs" dxfId="46" priority="8" operator="lessThan">
      <formula>1</formula>
    </cfRule>
    <cfRule type="cellIs" dxfId="45" priority="9" operator="lessThan">
      <formula>1</formula>
    </cfRule>
  </conditionalFormatting>
  <conditionalFormatting sqref="G28">
    <cfRule type="cellIs" dxfId="44" priority="5" operator="lessThan">
      <formula>1</formula>
    </cfRule>
    <cfRule type="cellIs" dxfId="43" priority="6" operator="lessThan">
      <formula>1</formula>
    </cfRule>
  </conditionalFormatting>
  <conditionalFormatting sqref="G29">
    <cfRule type="cellIs" dxfId="42" priority="3" operator="lessThan">
      <formula>1</formula>
    </cfRule>
    <cfRule type="cellIs" dxfId="41" priority="4" operator="lessThan">
      <formula>1</formula>
    </cfRule>
  </conditionalFormatting>
  <conditionalFormatting sqref="G30">
    <cfRule type="cellIs" dxfId="40" priority="1" operator="lessThan">
      <formula>1</formula>
    </cfRule>
    <cfRule type="cellIs" dxfId="39" priority="2" operator="lessThan">
      <formula>1</formula>
    </cfRule>
  </conditionalFormatting>
  <pageMargins left="0.25" right="0.25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6:O119"/>
  <sheetViews>
    <sheetView topLeftCell="A28" workbookViewId="0">
      <selection activeCell="G59" sqref="G59"/>
    </sheetView>
  </sheetViews>
  <sheetFormatPr defaultColWidth="8.81640625" defaultRowHeight="15.5" x14ac:dyDescent="0.35"/>
  <cols>
    <col min="1" max="1" width="4.26953125" style="1" customWidth="1"/>
    <col min="2" max="2" width="22.26953125" style="1" customWidth="1"/>
    <col min="3" max="3" width="12.7265625" style="1" customWidth="1"/>
    <col min="4" max="4" width="11.81640625" style="1" customWidth="1"/>
    <col min="5" max="5" width="11.7265625" style="1" customWidth="1"/>
    <col min="6" max="6" width="11.26953125" style="1" customWidth="1"/>
    <col min="7" max="7" width="27.7265625" style="1" customWidth="1"/>
    <col min="8" max="8" width="8.26953125" style="1" customWidth="1"/>
    <col min="9" max="10" width="8.81640625" style="1"/>
    <col min="11" max="13" width="13.453125" style="1" bestFit="1" customWidth="1"/>
    <col min="14" max="16384" width="8.81640625" style="1"/>
  </cols>
  <sheetData>
    <row r="6" spans="2:5" ht="21" x14ac:dyDescent="0.5">
      <c r="B6" s="72" t="s">
        <v>38</v>
      </c>
      <c r="C6" s="67">
        <v>7</v>
      </c>
      <c r="D6" s="67"/>
      <c r="E6" s="89"/>
    </row>
    <row r="7" spans="2:5" ht="21" x14ac:dyDescent="0.5">
      <c r="B7" s="72" t="s">
        <v>39</v>
      </c>
      <c r="C7" s="67" t="s">
        <v>40</v>
      </c>
      <c r="D7" s="70"/>
      <c r="E7" s="5"/>
    </row>
    <row r="8" spans="2:5" ht="21" x14ac:dyDescent="0.5">
      <c r="B8" s="72" t="s">
        <v>41</v>
      </c>
      <c r="C8" s="67" t="s">
        <v>42</v>
      </c>
      <c r="D8" s="70"/>
      <c r="E8" s="5"/>
    </row>
    <row r="9" spans="2:5" ht="21" x14ac:dyDescent="0.5">
      <c r="B9" s="72" t="s">
        <v>43</v>
      </c>
      <c r="C9" s="67" t="s">
        <v>283</v>
      </c>
      <c r="D9" s="70"/>
      <c r="E9" s="5"/>
    </row>
    <row r="10" spans="2:5" ht="21" x14ac:dyDescent="0.5">
      <c r="B10" s="72" t="s">
        <v>45</v>
      </c>
      <c r="C10" s="67" t="s">
        <v>217</v>
      </c>
      <c r="D10" s="70"/>
      <c r="E10" s="5"/>
    </row>
    <row r="11" spans="2:5" ht="21" x14ac:dyDescent="0.5">
      <c r="B11" s="72" t="s">
        <v>47</v>
      </c>
      <c r="C11" s="67" t="s">
        <v>284</v>
      </c>
      <c r="D11" s="71"/>
      <c r="E11" s="5"/>
    </row>
    <row r="12" spans="2:5" ht="21" x14ac:dyDescent="0.5">
      <c r="B12" s="72" t="s">
        <v>49</v>
      </c>
      <c r="C12" s="67" t="s">
        <v>50</v>
      </c>
      <c r="D12" s="70"/>
      <c r="E12" s="5"/>
    </row>
    <row r="13" spans="2:5" ht="21" x14ac:dyDescent="0.5">
      <c r="B13" s="72" t="s">
        <v>51</v>
      </c>
      <c r="C13" s="67" t="s">
        <v>52</v>
      </c>
      <c r="D13" s="70"/>
      <c r="E13" s="5"/>
    </row>
    <row r="14" spans="2:5" ht="21" x14ac:dyDescent="0.5">
      <c r="B14" s="72"/>
      <c r="C14" s="67" t="s">
        <v>53</v>
      </c>
      <c r="D14" s="70"/>
      <c r="E14" s="5"/>
    </row>
    <row r="15" spans="2:5" ht="21" x14ac:dyDescent="0.5">
      <c r="B15" s="72" t="s">
        <v>54</v>
      </c>
      <c r="C15" s="67" t="s">
        <v>55</v>
      </c>
      <c r="D15" s="70"/>
      <c r="E15" s="5"/>
    </row>
    <row r="16" spans="2:5" ht="21" x14ac:dyDescent="0.5">
      <c r="B16" s="72" t="s">
        <v>56</v>
      </c>
      <c r="C16" s="67" t="s">
        <v>218</v>
      </c>
      <c r="D16" s="70"/>
      <c r="E16" s="5"/>
    </row>
    <row r="17" spans="1:15" ht="21" x14ac:dyDescent="0.5">
      <c r="A17" s="89"/>
      <c r="B17" s="72" t="s">
        <v>57</v>
      </c>
      <c r="C17" s="67" t="s">
        <v>285</v>
      </c>
      <c r="D17" s="70"/>
      <c r="E17" s="5"/>
      <c r="F17" s="89"/>
      <c r="G17" s="89"/>
      <c r="H17" s="89"/>
      <c r="I17" s="89"/>
      <c r="J17" s="89"/>
      <c r="K17" s="89"/>
      <c r="L17" s="89"/>
      <c r="M17" s="89"/>
      <c r="N17" s="89"/>
      <c r="O17" s="89"/>
    </row>
    <row r="18" spans="1:15" ht="21" x14ac:dyDescent="0.5">
      <c r="A18" s="89"/>
      <c r="B18" s="72" t="s">
        <v>59</v>
      </c>
      <c r="C18" s="67" t="s">
        <v>220</v>
      </c>
      <c r="D18" s="70" t="s">
        <v>196</v>
      </c>
      <c r="E18" s="5"/>
      <c r="F18" s="89"/>
      <c r="G18" s="89"/>
      <c r="H18" s="89"/>
      <c r="I18" s="89"/>
      <c r="J18" s="89"/>
      <c r="K18" s="89"/>
      <c r="L18" s="89"/>
      <c r="M18" s="89"/>
      <c r="N18" s="89"/>
      <c r="O18" s="89"/>
    </row>
    <row r="19" spans="1:15" ht="21" x14ac:dyDescent="0.5">
      <c r="A19" s="89"/>
      <c r="B19" s="72" t="s">
        <v>61</v>
      </c>
      <c r="C19" s="67" t="s">
        <v>62</v>
      </c>
      <c r="D19" s="70"/>
      <c r="E19" s="5"/>
      <c r="F19" s="89"/>
      <c r="G19" s="89"/>
      <c r="H19" s="89"/>
      <c r="I19" s="89"/>
      <c r="J19" s="89"/>
      <c r="K19" s="89"/>
      <c r="L19" s="89"/>
      <c r="M19" s="89"/>
      <c r="N19" s="89"/>
      <c r="O19" s="89"/>
    </row>
    <row r="20" spans="1:15" ht="21" x14ac:dyDescent="0.5">
      <c r="A20" s="89"/>
      <c r="B20" s="72" t="s">
        <v>63</v>
      </c>
      <c r="C20" s="67" t="s">
        <v>64</v>
      </c>
      <c r="D20" s="70"/>
      <c r="E20" s="5"/>
      <c r="F20" s="89"/>
      <c r="G20" s="89"/>
      <c r="H20" s="89"/>
      <c r="I20" s="89"/>
      <c r="J20" s="89"/>
      <c r="K20" s="89"/>
      <c r="L20" s="89"/>
      <c r="M20" s="89"/>
      <c r="N20" s="89"/>
      <c r="O20" s="89"/>
    </row>
    <row r="21" spans="1:15" ht="21" x14ac:dyDescent="0.5">
      <c r="A21" s="89"/>
      <c r="B21" s="72" t="s">
        <v>65</v>
      </c>
      <c r="C21" s="67" t="s">
        <v>66</v>
      </c>
      <c r="D21" s="70"/>
      <c r="E21" s="5"/>
      <c r="F21" s="89"/>
      <c r="G21" s="89"/>
      <c r="H21" s="89"/>
      <c r="I21" s="89"/>
      <c r="J21" s="89"/>
      <c r="K21" s="89"/>
      <c r="L21" s="89"/>
      <c r="M21" s="89"/>
      <c r="N21" s="89"/>
      <c r="O21" s="89"/>
    </row>
    <row r="22" spans="1:15" ht="21" x14ac:dyDescent="0.5">
      <c r="A22" s="89"/>
      <c r="B22" s="72" t="s">
        <v>67</v>
      </c>
      <c r="C22" s="67" t="s">
        <v>68</v>
      </c>
      <c r="D22" s="70"/>
      <c r="E22" s="5"/>
      <c r="F22" s="89"/>
      <c r="G22" s="89"/>
      <c r="H22" s="89"/>
      <c r="I22" s="89"/>
      <c r="J22" s="89"/>
      <c r="K22" s="89"/>
      <c r="L22" s="89"/>
      <c r="M22" s="89"/>
      <c r="N22" s="89"/>
      <c r="O22" s="89"/>
    </row>
    <row r="23" spans="1:15" ht="21" x14ac:dyDescent="0.5">
      <c r="A23" s="7"/>
      <c r="B23" s="72" t="s">
        <v>41</v>
      </c>
      <c r="C23" s="67" t="s">
        <v>69</v>
      </c>
      <c r="D23" s="70"/>
      <c r="E23" s="5"/>
      <c r="F23" s="89"/>
      <c r="G23" s="89"/>
      <c r="H23" s="89"/>
      <c r="I23" s="89"/>
      <c r="J23" s="89"/>
      <c r="K23" s="89"/>
      <c r="L23" s="89"/>
      <c r="M23" s="89"/>
      <c r="N23" s="89"/>
      <c r="O23" s="89"/>
    </row>
    <row r="24" spans="1:15" ht="21" x14ac:dyDescent="0.5">
      <c r="A24" s="7"/>
      <c r="B24" s="72"/>
      <c r="C24" s="67" t="s">
        <v>71</v>
      </c>
      <c r="D24" s="70"/>
      <c r="E24" s="5"/>
      <c r="F24" s="89"/>
      <c r="G24" s="89"/>
      <c r="H24" s="89"/>
      <c r="I24" s="89"/>
      <c r="J24" s="89"/>
      <c r="K24" s="89"/>
      <c r="L24" s="89"/>
      <c r="M24" s="89"/>
      <c r="N24" s="89"/>
      <c r="O24" s="89"/>
    </row>
    <row r="25" spans="1:15" ht="21" x14ac:dyDescent="0.5">
      <c r="A25" s="7"/>
      <c r="B25" s="72"/>
      <c r="C25" s="67" t="s">
        <v>222</v>
      </c>
      <c r="D25" s="70"/>
      <c r="E25" s="5"/>
      <c r="F25" s="89"/>
      <c r="G25" s="89"/>
      <c r="H25" s="89"/>
      <c r="I25" s="89"/>
      <c r="J25" s="89"/>
      <c r="K25" s="89"/>
      <c r="L25" s="89"/>
      <c r="M25" s="89"/>
      <c r="N25" s="89"/>
      <c r="O25" s="89"/>
    </row>
    <row r="26" spans="1:15" s="7" customFormat="1" ht="21" x14ac:dyDescent="0.5">
      <c r="B26" s="3" t="s">
        <v>73</v>
      </c>
      <c r="C26" s="50">
        <v>10</v>
      </c>
      <c r="D26" s="5"/>
      <c r="E26" s="5"/>
      <c r="F26" s="5"/>
      <c r="G26" s="6"/>
    </row>
    <row r="27" spans="1:15" x14ac:dyDescent="0.35">
      <c r="A27" s="89"/>
      <c r="B27" s="8"/>
      <c r="C27" s="90"/>
      <c r="D27" s="90"/>
      <c r="E27" s="90"/>
      <c r="F27" s="90"/>
      <c r="G27" s="90"/>
      <c r="H27" s="89"/>
      <c r="I27" s="89"/>
      <c r="J27" s="89"/>
      <c r="K27" s="89"/>
      <c r="L27" s="89"/>
      <c r="M27" s="89"/>
      <c r="N27" s="89"/>
      <c r="O27" s="89"/>
    </row>
    <row r="28" spans="1:15" x14ac:dyDescent="0.35">
      <c r="A28" s="89"/>
      <c r="B28" s="10" t="s">
        <v>74</v>
      </c>
      <c r="C28" s="10" t="s">
        <v>75</v>
      </c>
      <c r="D28" s="10" t="s">
        <v>76</v>
      </c>
      <c r="E28" s="52" t="s">
        <v>77</v>
      </c>
      <c r="F28" s="10" t="s">
        <v>78</v>
      </c>
      <c r="G28" s="46" t="s">
        <v>7</v>
      </c>
      <c r="H28" s="89"/>
      <c r="I28" s="89"/>
      <c r="J28" s="89"/>
      <c r="K28" s="89"/>
      <c r="L28" s="89"/>
      <c r="M28" s="89"/>
      <c r="N28" s="89"/>
      <c r="O28" s="89"/>
    </row>
    <row r="29" spans="1:15" ht="29" x14ac:dyDescent="0.35">
      <c r="A29" s="89"/>
      <c r="B29" s="93"/>
      <c r="C29" s="11" t="s">
        <v>79</v>
      </c>
      <c r="D29" s="11" t="s">
        <v>80</v>
      </c>
      <c r="E29" s="11" t="s">
        <v>81</v>
      </c>
      <c r="F29" s="11" t="s">
        <v>82</v>
      </c>
      <c r="G29" s="57" t="s">
        <v>12</v>
      </c>
      <c r="H29" s="89"/>
      <c r="I29" s="89"/>
      <c r="J29" s="89"/>
      <c r="K29" s="89"/>
      <c r="L29" s="89"/>
      <c r="M29" s="89"/>
      <c r="N29" s="89"/>
      <c r="O29" s="89"/>
    </row>
    <row r="30" spans="1:15" x14ac:dyDescent="0.35">
      <c r="A30" s="89"/>
      <c r="B30" s="93"/>
      <c r="C30" s="11" t="s">
        <v>83</v>
      </c>
      <c r="D30" s="11" t="s">
        <v>83</v>
      </c>
      <c r="E30" s="11"/>
      <c r="F30" s="11" t="s">
        <v>84</v>
      </c>
      <c r="G30" s="57" t="s">
        <v>85</v>
      </c>
      <c r="H30" s="89"/>
      <c r="I30" s="89"/>
      <c r="J30" s="89"/>
      <c r="K30" s="89"/>
      <c r="L30" s="89"/>
      <c r="M30" s="89"/>
      <c r="N30" s="89"/>
      <c r="O30" s="89"/>
    </row>
    <row r="31" spans="1:15" x14ac:dyDescent="0.35">
      <c r="A31" s="89"/>
      <c r="B31" s="93"/>
      <c r="C31" s="11"/>
      <c r="D31" s="11"/>
      <c r="E31" s="11"/>
      <c r="F31" s="11"/>
      <c r="G31" s="57" t="s">
        <v>14</v>
      </c>
      <c r="H31" s="89"/>
      <c r="I31" s="89"/>
      <c r="J31" s="89"/>
      <c r="K31" s="94" t="s">
        <v>86</v>
      </c>
      <c r="L31" s="94" t="s">
        <v>4</v>
      </c>
      <c r="M31" s="94" t="s">
        <v>29</v>
      </c>
      <c r="N31" s="94" t="s">
        <v>87</v>
      </c>
      <c r="O31" s="94" t="s">
        <v>88</v>
      </c>
    </row>
    <row r="32" spans="1:15" x14ac:dyDescent="0.35">
      <c r="A32" s="89"/>
      <c r="B32" s="95"/>
      <c r="C32" s="12"/>
      <c r="D32" s="12"/>
      <c r="E32" s="12"/>
      <c r="F32" s="12"/>
      <c r="G32" s="58" t="s">
        <v>15</v>
      </c>
      <c r="H32" s="89"/>
      <c r="I32" s="89"/>
      <c r="J32" s="89" t="str">
        <f>B33</f>
        <v>Kock 1</v>
      </c>
      <c r="K32" s="94">
        <f t="shared" ref="K32:M42" si="0">C33</f>
        <v>8</v>
      </c>
      <c r="L32" s="94">
        <f t="shared" si="0"/>
        <v>6</v>
      </c>
      <c r="M32" s="94">
        <f t="shared" si="0"/>
        <v>5</v>
      </c>
      <c r="N32" s="94">
        <f t="shared" ref="N32:N42" si="1">F33</f>
        <v>6</v>
      </c>
      <c r="O32" s="94"/>
    </row>
    <row r="33" spans="2:15" x14ac:dyDescent="0.35">
      <c r="B33" s="12" t="s">
        <v>89</v>
      </c>
      <c r="C33" s="63">
        <v>8</v>
      </c>
      <c r="D33" s="63">
        <v>6</v>
      </c>
      <c r="E33" s="63">
        <v>5</v>
      </c>
      <c r="F33" s="63">
        <v>6</v>
      </c>
      <c r="G33" s="59"/>
      <c r="H33" s="89"/>
      <c r="I33" s="89"/>
      <c r="J33" s="89" t="str">
        <f t="shared" ref="J33:J42" si="2">B34</f>
        <v>Kock2</v>
      </c>
      <c r="K33" s="94">
        <f t="shared" si="0"/>
        <v>0</v>
      </c>
      <c r="L33" s="94">
        <f t="shared" si="0"/>
        <v>0</v>
      </c>
      <c r="M33" s="94">
        <f t="shared" si="0"/>
        <v>0</v>
      </c>
      <c r="N33" s="94">
        <f t="shared" si="1"/>
        <v>0</v>
      </c>
      <c r="O33" s="94"/>
    </row>
    <row r="34" spans="2:15" x14ac:dyDescent="0.35">
      <c r="B34" s="11" t="s">
        <v>172</v>
      </c>
      <c r="C34" s="64"/>
      <c r="D34" s="64"/>
      <c r="E34" s="64"/>
      <c r="F34" s="64"/>
      <c r="G34" s="14"/>
      <c r="H34" s="89"/>
      <c r="I34" s="89"/>
      <c r="J34" s="89" t="str">
        <f t="shared" si="2"/>
        <v>Kock 3</v>
      </c>
      <c r="K34" s="94">
        <f t="shared" si="0"/>
        <v>6</v>
      </c>
      <c r="L34" s="94">
        <f t="shared" si="0"/>
        <v>6</v>
      </c>
      <c r="M34" s="94">
        <f t="shared" si="0"/>
        <v>5</v>
      </c>
      <c r="N34" s="94">
        <f t="shared" si="1"/>
        <v>7</v>
      </c>
      <c r="O34" s="94"/>
    </row>
    <row r="35" spans="2:15" x14ac:dyDescent="0.35">
      <c r="B35" s="11" t="s">
        <v>91</v>
      </c>
      <c r="C35" s="64">
        <v>6</v>
      </c>
      <c r="D35" s="64">
        <v>6</v>
      </c>
      <c r="E35" s="64">
        <v>5</v>
      </c>
      <c r="F35" s="64">
        <v>7</v>
      </c>
      <c r="G35" s="14"/>
      <c r="H35" s="89"/>
      <c r="I35" s="89"/>
      <c r="J35" s="89" t="str">
        <f t="shared" si="2"/>
        <v>Kock 4</v>
      </c>
      <c r="K35" s="94">
        <f t="shared" si="0"/>
        <v>7.5</v>
      </c>
      <c r="L35" s="94">
        <f t="shared" si="0"/>
        <v>7</v>
      </c>
      <c r="M35" s="94">
        <f t="shared" si="0"/>
        <v>7</v>
      </c>
      <c r="N35" s="94">
        <f t="shared" si="1"/>
        <v>7.5</v>
      </c>
      <c r="O35" s="94"/>
    </row>
    <row r="36" spans="2:15" x14ac:dyDescent="0.35">
      <c r="B36" s="11" t="s">
        <v>92</v>
      </c>
      <c r="C36" s="64">
        <v>7.5</v>
      </c>
      <c r="D36" s="64">
        <v>7</v>
      </c>
      <c r="E36" s="64">
        <v>7</v>
      </c>
      <c r="F36" s="64">
        <v>7.5</v>
      </c>
      <c r="G36" s="14"/>
      <c r="H36" s="89"/>
      <c r="I36" s="89"/>
      <c r="J36" s="89" t="str">
        <f t="shared" si="2"/>
        <v>Kock 5</v>
      </c>
      <c r="K36" s="94">
        <f t="shared" si="0"/>
        <v>8</v>
      </c>
      <c r="L36" s="94">
        <f t="shared" si="0"/>
        <v>7</v>
      </c>
      <c r="M36" s="94">
        <f t="shared" si="0"/>
        <v>7</v>
      </c>
      <c r="N36" s="94">
        <f t="shared" si="1"/>
        <v>7.5</v>
      </c>
      <c r="O36" s="94"/>
    </row>
    <row r="37" spans="2:15" x14ac:dyDescent="0.35">
      <c r="B37" s="11" t="s">
        <v>93</v>
      </c>
      <c r="C37" s="64">
        <v>8</v>
      </c>
      <c r="D37" s="64">
        <v>7</v>
      </c>
      <c r="E37" s="64">
        <v>7</v>
      </c>
      <c r="F37" s="64">
        <v>7.5</v>
      </c>
      <c r="G37" s="14"/>
      <c r="H37" s="89"/>
      <c r="I37" s="89"/>
      <c r="J37" s="89" t="str">
        <f t="shared" si="2"/>
        <v>Kock 6</v>
      </c>
      <c r="K37" s="94">
        <f t="shared" si="0"/>
        <v>6</v>
      </c>
      <c r="L37" s="94">
        <f t="shared" si="0"/>
        <v>6</v>
      </c>
      <c r="M37" s="94">
        <f t="shared" si="0"/>
        <v>6</v>
      </c>
      <c r="N37" s="94">
        <f t="shared" si="1"/>
        <v>6</v>
      </c>
      <c r="O37" s="94"/>
    </row>
    <row r="38" spans="2:15" x14ac:dyDescent="0.35">
      <c r="B38" s="11" t="s">
        <v>94</v>
      </c>
      <c r="C38" s="64">
        <v>6</v>
      </c>
      <c r="D38" s="64">
        <v>6</v>
      </c>
      <c r="E38" s="64">
        <v>6</v>
      </c>
      <c r="F38" s="64">
        <v>6</v>
      </c>
      <c r="G38" s="14"/>
      <c r="H38" s="89"/>
      <c r="I38" s="89"/>
      <c r="J38" s="89" t="str">
        <f t="shared" si="2"/>
        <v>Kock 7</v>
      </c>
      <c r="K38" s="94">
        <f t="shared" si="0"/>
        <v>6.5</v>
      </c>
      <c r="L38" s="94">
        <f t="shared" si="0"/>
        <v>6.5</v>
      </c>
      <c r="M38" s="94">
        <f t="shared" si="0"/>
        <v>5</v>
      </c>
      <c r="N38" s="94">
        <f t="shared" si="1"/>
        <v>7</v>
      </c>
      <c r="O38" s="94"/>
    </row>
    <row r="39" spans="2:15" x14ac:dyDescent="0.35">
      <c r="B39" s="11" t="s">
        <v>95</v>
      </c>
      <c r="C39" s="64">
        <v>6.5</v>
      </c>
      <c r="D39" s="64">
        <v>6.5</v>
      </c>
      <c r="E39" s="64">
        <v>5</v>
      </c>
      <c r="F39" s="64">
        <v>7</v>
      </c>
      <c r="G39" s="14"/>
      <c r="H39" s="89"/>
      <c r="I39" s="89"/>
      <c r="J39" s="89" t="str">
        <f t="shared" si="2"/>
        <v>Kock 8</v>
      </c>
      <c r="K39" s="94">
        <f t="shared" si="0"/>
        <v>8</v>
      </c>
      <c r="L39" s="94">
        <f t="shared" si="0"/>
        <v>7</v>
      </c>
      <c r="M39" s="94">
        <f t="shared" si="0"/>
        <v>6.5</v>
      </c>
      <c r="N39" s="94">
        <f t="shared" si="1"/>
        <v>6.5</v>
      </c>
      <c r="O39" s="94"/>
    </row>
    <row r="40" spans="2:15" x14ac:dyDescent="0.35">
      <c r="B40" s="11" t="s">
        <v>96</v>
      </c>
      <c r="C40" s="64">
        <v>8</v>
      </c>
      <c r="D40" s="64">
        <v>7</v>
      </c>
      <c r="E40" s="64">
        <v>6.5</v>
      </c>
      <c r="F40" s="64">
        <v>6.5</v>
      </c>
      <c r="G40" s="14"/>
      <c r="H40" s="89"/>
      <c r="I40" s="89"/>
      <c r="J40" s="89" t="str">
        <f t="shared" si="2"/>
        <v>Kock 9</v>
      </c>
      <c r="K40" s="94">
        <f t="shared" si="0"/>
        <v>7</v>
      </c>
      <c r="L40" s="94">
        <f t="shared" si="0"/>
        <v>4.5</v>
      </c>
      <c r="M40" s="94">
        <f t="shared" si="0"/>
        <v>4</v>
      </c>
      <c r="N40" s="94">
        <f t="shared" si="1"/>
        <v>3</v>
      </c>
      <c r="O40" s="94"/>
    </row>
    <row r="41" spans="2:15" x14ac:dyDescent="0.35">
      <c r="B41" s="11" t="s">
        <v>97</v>
      </c>
      <c r="C41" s="64">
        <v>7</v>
      </c>
      <c r="D41" s="64">
        <v>4.5</v>
      </c>
      <c r="E41" s="64">
        <v>4</v>
      </c>
      <c r="F41" s="64">
        <v>3</v>
      </c>
      <c r="G41" s="14"/>
      <c r="H41" s="89"/>
      <c r="I41" s="89"/>
      <c r="J41" s="89" t="str">
        <f t="shared" si="2"/>
        <v>Kock 10</v>
      </c>
      <c r="K41" s="94">
        <f t="shared" si="0"/>
        <v>6.5</v>
      </c>
      <c r="L41" s="94">
        <f t="shared" si="0"/>
        <v>7</v>
      </c>
      <c r="M41" s="94">
        <f t="shared" si="0"/>
        <v>4.5</v>
      </c>
      <c r="N41" s="94">
        <f t="shared" si="1"/>
        <v>7</v>
      </c>
      <c r="O41" s="94"/>
    </row>
    <row r="42" spans="2:15" x14ac:dyDescent="0.35">
      <c r="B42" s="11" t="s">
        <v>98</v>
      </c>
      <c r="C42" s="64">
        <v>6.5</v>
      </c>
      <c r="D42" s="64">
        <v>7</v>
      </c>
      <c r="E42" s="64">
        <v>4.5</v>
      </c>
      <c r="F42" s="64">
        <v>7</v>
      </c>
      <c r="G42" s="14"/>
      <c r="H42" s="89"/>
      <c r="I42" s="89"/>
      <c r="J42" s="89" t="str">
        <f t="shared" si="2"/>
        <v>Kock 11</v>
      </c>
      <c r="K42" s="94">
        <f t="shared" si="0"/>
        <v>6.5</v>
      </c>
      <c r="L42" s="94">
        <f t="shared" si="0"/>
        <v>3</v>
      </c>
      <c r="M42" s="94">
        <f t="shared" si="0"/>
        <v>3</v>
      </c>
      <c r="N42" s="94">
        <f t="shared" si="1"/>
        <v>4</v>
      </c>
      <c r="O42" s="94"/>
    </row>
    <row r="43" spans="2:15" x14ac:dyDescent="0.35">
      <c r="B43" s="11" t="s">
        <v>99</v>
      </c>
      <c r="C43" s="64">
        <v>6.5</v>
      </c>
      <c r="D43" s="64">
        <v>3</v>
      </c>
      <c r="E43" s="64">
        <v>3</v>
      </c>
      <c r="F43" s="64">
        <v>4</v>
      </c>
      <c r="G43" s="14"/>
      <c r="H43" s="89"/>
      <c r="I43" s="89"/>
      <c r="J43" s="89" t="s">
        <v>173</v>
      </c>
      <c r="K43" s="94" t="e">
        <f>#REF!</f>
        <v>#REF!</v>
      </c>
      <c r="L43" s="94" t="e">
        <f>#REF!</f>
        <v>#REF!</v>
      </c>
      <c r="M43" s="94" t="e">
        <f>#REF!</f>
        <v>#REF!</v>
      </c>
      <c r="N43" s="94" t="e">
        <f>#REF!</f>
        <v>#REF!</v>
      </c>
      <c r="O43" s="94"/>
    </row>
    <row r="44" spans="2:15" x14ac:dyDescent="0.35">
      <c r="B44" s="11" t="s">
        <v>100</v>
      </c>
      <c r="C44" s="14">
        <f>SUM(C33:C43)</f>
        <v>70</v>
      </c>
      <c r="D44" s="14">
        <f>SUM(D33:D43)</f>
        <v>60</v>
      </c>
      <c r="E44" s="14">
        <f>SUM(E33:E43)</f>
        <v>53</v>
      </c>
      <c r="F44" s="14">
        <f>SUM(F33:F43)*2</f>
        <v>123</v>
      </c>
      <c r="G44" s="61">
        <f>SUM(C44:F44)/C26</f>
        <v>30.6</v>
      </c>
      <c r="H44" s="89"/>
      <c r="I44" s="89"/>
      <c r="J44" s="89"/>
      <c r="K44" s="89"/>
      <c r="L44" s="89"/>
      <c r="M44" s="89"/>
      <c r="N44" s="89"/>
      <c r="O44" s="89"/>
    </row>
    <row r="45" spans="2:15" x14ac:dyDescent="0.35">
      <c r="B45" s="15" t="s">
        <v>101</v>
      </c>
      <c r="C45" s="16">
        <f>C44/C26</f>
        <v>7</v>
      </c>
      <c r="D45" s="16">
        <f>D44/C26</f>
        <v>6</v>
      </c>
      <c r="E45" s="16">
        <f>E44/C26</f>
        <v>5.3</v>
      </c>
      <c r="F45" s="16">
        <f>F44/C26</f>
        <v>12.3</v>
      </c>
      <c r="G45" s="62">
        <f>SUM(C45:F45)</f>
        <v>30.6</v>
      </c>
      <c r="H45" s="89"/>
      <c r="I45" s="89"/>
      <c r="J45" s="89"/>
      <c r="K45" s="89"/>
      <c r="L45" s="89"/>
      <c r="M45" s="89"/>
      <c r="N45" s="89"/>
      <c r="O45" s="89"/>
    </row>
    <row r="47" spans="2:15" x14ac:dyDescent="0.35">
      <c r="B47" s="73"/>
      <c r="C47" s="73"/>
      <c r="D47" s="73"/>
      <c r="E47" s="73"/>
      <c r="F47" s="73"/>
      <c r="G47" s="73"/>
      <c r="H47" s="89"/>
      <c r="I47" s="89"/>
      <c r="J47" s="89"/>
      <c r="K47" s="89"/>
      <c r="L47" s="89"/>
      <c r="M47" s="89"/>
      <c r="N47" s="89"/>
      <c r="O47" s="89"/>
    </row>
    <row r="48" spans="2:15" x14ac:dyDescent="0.35">
      <c r="B48" s="73"/>
      <c r="C48" s="73"/>
      <c r="D48" s="73"/>
      <c r="E48" s="73"/>
      <c r="F48" s="73"/>
      <c r="G48" s="73"/>
      <c r="H48" s="89"/>
      <c r="I48" s="89"/>
      <c r="J48" s="89"/>
      <c r="K48" s="89"/>
      <c r="L48" s="89"/>
      <c r="M48" s="89"/>
      <c r="N48" s="89"/>
      <c r="O48" s="89"/>
    </row>
    <row r="49" spans="2:8" ht="21" x14ac:dyDescent="0.5">
      <c r="B49" s="72" t="s">
        <v>102</v>
      </c>
      <c r="C49" s="72"/>
      <c r="D49" s="73"/>
      <c r="E49" s="73"/>
      <c r="F49" s="73"/>
      <c r="G49" s="72" t="s">
        <v>103</v>
      </c>
      <c r="H49" s="89"/>
    </row>
    <row r="50" spans="2:8" ht="21" x14ac:dyDescent="0.5">
      <c r="B50" s="72" t="s">
        <v>70</v>
      </c>
      <c r="C50" s="74" t="s">
        <v>286</v>
      </c>
      <c r="D50" s="75"/>
      <c r="E50" s="75"/>
      <c r="F50" s="75"/>
      <c r="G50" s="72" t="s">
        <v>105</v>
      </c>
      <c r="H50" s="4" t="s">
        <v>287</v>
      </c>
    </row>
    <row r="51" spans="2:8" ht="21" x14ac:dyDescent="0.5">
      <c r="B51" s="72" t="s">
        <v>107</v>
      </c>
      <c r="C51" s="75" t="s">
        <v>225</v>
      </c>
      <c r="D51" s="75"/>
      <c r="E51" s="75"/>
      <c r="F51" s="75"/>
      <c r="G51" s="75"/>
      <c r="H51" s="4" t="s">
        <v>288</v>
      </c>
    </row>
    <row r="52" spans="2:8" ht="21" x14ac:dyDescent="0.5">
      <c r="B52" s="72" t="s">
        <v>110</v>
      </c>
      <c r="C52" s="74" t="s">
        <v>227</v>
      </c>
      <c r="D52" s="75"/>
      <c r="E52" s="75"/>
      <c r="F52" s="75"/>
      <c r="G52" s="75"/>
      <c r="H52" s="4" t="s">
        <v>289</v>
      </c>
    </row>
    <row r="53" spans="2:8" ht="21" x14ac:dyDescent="0.5">
      <c r="B53" s="72" t="s">
        <v>114</v>
      </c>
      <c r="C53" s="75" t="s">
        <v>125</v>
      </c>
      <c r="D53" s="75"/>
      <c r="E53" s="75"/>
      <c r="F53" s="75"/>
      <c r="G53" s="75"/>
      <c r="H53" s="4"/>
    </row>
    <row r="54" spans="2:8" ht="21" x14ac:dyDescent="0.5">
      <c r="B54" s="72" t="s">
        <v>118</v>
      </c>
      <c r="C54" s="75" t="s">
        <v>119</v>
      </c>
      <c r="D54" s="75"/>
      <c r="E54" s="75"/>
      <c r="F54" s="75"/>
      <c r="G54" s="72" t="s">
        <v>116</v>
      </c>
      <c r="H54" s="4" t="s">
        <v>290</v>
      </c>
    </row>
    <row r="55" spans="2:8" ht="21" x14ac:dyDescent="0.5">
      <c r="B55" s="72" t="s">
        <v>155</v>
      </c>
      <c r="C55" s="75" t="s">
        <v>122</v>
      </c>
      <c r="D55" s="75"/>
      <c r="E55" s="75"/>
      <c r="F55" s="75"/>
      <c r="G55" s="75"/>
      <c r="H55" s="4" t="s">
        <v>291</v>
      </c>
    </row>
    <row r="56" spans="2:8" ht="21" x14ac:dyDescent="0.5">
      <c r="B56" s="72" t="s">
        <v>124</v>
      </c>
      <c r="C56" s="75" t="s">
        <v>125</v>
      </c>
      <c r="D56" s="75"/>
      <c r="E56" s="75"/>
      <c r="F56" s="75"/>
      <c r="G56" s="75"/>
      <c r="H56" s="4" t="s">
        <v>292</v>
      </c>
    </row>
    <row r="57" spans="2:8" ht="21" x14ac:dyDescent="0.5">
      <c r="B57" s="72" t="s">
        <v>128</v>
      </c>
      <c r="C57" s="75" t="s">
        <v>293</v>
      </c>
      <c r="D57" s="75"/>
      <c r="E57" s="75"/>
      <c r="F57" s="75"/>
      <c r="G57" s="72" t="s">
        <v>126</v>
      </c>
      <c r="H57" s="4" t="s">
        <v>294</v>
      </c>
    </row>
    <row r="58" spans="2:8" ht="21" x14ac:dyDescent="0.5">
      <c r="B58" s="72" t="s">
        <v>131</v>
      </c>
      <c r="C58" s="75" t="s">
        <v>160</v>
      </c>
      <c r="D58" s="75"/>
      <c r="E58" s="75"/>
      <c r="F58" s="75"/>
      <c r="G58" s="75"/>
      <c r="H58" s="4" t="s">
        <v>295</v>
      </c>
    </row>
    <row r="59" spans="2:8" ht="21" x14ac:dyDescent="0.5">
      <c r="B59" s="72" t="s">
        <v>134</v>
      </c>
      <c r="C59" s="75" t="s">
        <v>125</v>
      </c>
      <c r="D59" s="75"/>
      <c r="E59" s="75"/>
      <c r="F59" s="75"/>
      <c r="G59" s="75"/>
      <c r="H59" s="4" t="s">
        <v>296</v>
      </c>
    </row>
    <row r="60" spans="2:8" ht="21" x14ac:dyDescent="0.5">
      <c r="B60" s="72" t="s">
        <v>137</v>
      </c>
      <c r="C60" s="75" t="s">
        <v>297</v>
      </c>
      <c r="D60" s="75"/>
      <c r="E60" s="75"/>
      <c r="F60" s="75"/>
      <c r="G60" s="72" t="s">
        <v>135</v>
      </c>
      <c r="H60" s="4" t="s">
        <v>298</v>
      </c>
    </row>
    <row r="61" spans="2:8" ht="21" x14ac:dyDescent="0.5">
      <c r="B61" s="72" t="s">
        <v>140</v>
      </c>
      <c r="C61" s="75" t="s">
        <v>125</v>
      </c>
      <c r="D61" s="75"/>
      <c r="E61" s="75"/>
      <c r="F61" s="75"/>
      <c r="G61" s="75"/>
      <c r="H61" s="4" t="s">
        <v>299</v>
      </c>
    </row>
    <row r="62" spans="2:8" ht="21" x14ac:dyDescent="0.5">
      <c r="B62" s="72"/>
      <c r="C62" s="75"/>
      <c r="D62" s="75"/>
      <c r="E62" s="75"/>
      <c r="F62" s="75"/>
      <c r="G62" s="75"/>
      <c r="H62" s="4" t="s">
        <v>300</v>
      </c>
    </row>
    <row r="63" spans="2:8" ht="21" x14ac:dyDescent="0.5">
      <c r="B63" s="72" t="s">
        <v>143</v>
      </c>
      <c r="C63" s="75" t="s">
        <v>301</v>
      </c>
      <c r="D63" s="75"/>
      <c r="E63" s="75"/>
      <c r="F63" s="75"/>
      <c r="G63" s="75"/>
      <c r="H63" s="4" t="s">
        <v>302</v>
      </c>
    </row>
    <row r="64" spans="2:8" ht="21" x14ac:dyDescent="0.5">
      <c r="B64" s="75"/>
      <c r="C64" s="75" t="s">
        <v>303</v>
      </c>
      <c r="D64" s="75"/>
      <c r="E64" s="75"/>
      <c r="F64" s="75"/>
      <c r="G64" s="72"/>
      <c r="H64" s="89"/>
    </row>
    <row r="65" spans="2:9" ht="18.649999999999999" customHeight="1" x14ac:dyDescent="0.5">
      <c r="B65" s="75"/>
      <c r="C65" s="75" t="s">
        <v>304</v>
      </c>
      <c r="D65" s="75"/>
      <c r="E65" s="75"/>
      <c r="F65" s="75"/>
      <c r="G65" s="75"/>
      <c r="H65" s="89"/>
      <c r="I65" s="89"/>
    </row>
    <row r="66" spans="2:9" ht="18.649999999999999" customHeight="1" x14ac:dyDescent="0.5">
      <c r="B66" s="90"/>
      <c r="C66" s="5" t="s">
        <v>305</v>
      </c>
      <c r="D66" s="89"/>
      <c r="E66" s="89"/>
      <c r="F66" s="89"/>
      <c r="G66" s="89"/>
      <c r="H66" s="89"/>
      <c r="I66" s="89"/>
    </row>
    <row r="67" spans="2:9" ht="21" x14ac:dyDescent="0.5">
      <c r="B67" s="90"/>
      <c r="C67" s="5" t="s">
        <v>306</v>
      </c>
      <c r="D67" s="89"/>
      <c r="E67" s="89"/>
      <c r="F67" s="89"/>
      <c r="G67" s="89"/>
      <c r="H67" s="89"/>
      <c r="I67" s="89"/>
    </row>
    <row r="68" spans="2:9" x14ac:dyDescent="0.35">
      <c r="B68" s="90"/>
      <c r="C68" s="90"/>
      <c r="D68" s="89"/>
      <c r="E68" s="89"/>
      <c r="F68" s="89"/>
      <c r="G68" s="89"/>
      <c r="H68" s="89"/>
      <c r="I68" s="89"/>
    </row>
    <row r="69" spans="2:9" x14ac:dyDescent="0.35">
      <c r="B69" s="90"/>
      <c r="C69" s="90"/>
      <c r="D69" s="89"/>
      <c r="E69" s="89"/>
      <c r="F69" s="89"/>
      <c r="G69" s="89"/>
      <c r="H69" s="89"/>
      <c r="I69" s="89"/>
    </row>
    <row r="70" spans="2:9" x14ac:dyDescent="0.35">
      <c r="B70" s="90"/>
      <c r="C70" s="90"/>
      <c r="D70" s="89"/>
      <c r="E70" s="89"/>
      <c r="F70" s="89"/>
      <c r="G70" s="89"/>
      <c r="H70" s="89"/>
      <c r="I70" s="89"/>
    </row>
    <row r="71" spans="2:9" x14ac:dyDescent="0.35">
      <c r="B71" s="90"/>
      <c r="C71" s="90"/>
      <c r="D71" s="89"/>
      <c r="E71" s="89"/>
      <c r="F71" s="89"/>
      <c r="G71" s="89"/>
      <c r="H71" s="89"/>
      <c r="I71" s="89"/>
    </row>
    <row r="72" spans="2:9" x14ac:dyDescent="0.35">
      <c r="B72" s="90"/>
      <c r="C72" s="90"/>
      <c r="D72" s="89"/>
      <c r="E72" s="89"/>
      <c r="F72" s="89"/>
      <c r="G72" s="89"/>
      <c r="H72" s="89"/>
      <c r="I72" s="89"/>
    </row>
    <row r="73" spans="2:9" x14ac:dyDescent="0.35">
      <c r="B73" s="90"/>
      <c r="C73" s="90"/>
      <c r="D73" s="89"/>
      <c r="E73" s="89"/>
      <c r="F73" s="89"/>
      <c r="G73" s="89"/>
      <c r="H73" s="89"/>
      <c r="I73" s="89"/>
    </row>
    <row r="74" spans="2:9" x14ac:dyDescent="0.35">
      <c r="B74" s="90"/>
      <c r="C74" s="90"/>
      <c r="D74" s="89"/>
      <c r="E74" s="89"/>
      <c r="F74" s="89"/>
      <c r="G74" s="89"/>
      <c r="H74" s="89"/>
      <c r="I74" s="89"/>
    </row>
    <row r="75" spans="2:9" x14ac:dyDescent="0.35">
      <c r="B75" s="90"/>
      <c r="C75" s="90"/>
      <c r="D75" s="89"/>
      <c r="E75" s="89"/>
      <c r="F75" s="89"/>
      <c r="G75" s="89"/>
      <c r="H75" s="89"/>
      <c r="I75" s="89"/>
    </row>
    <row r="76" spans="2:9" x14ac:dyDescent="0.35">
      <c r="B76" s="6"/>
      <c r="C76" s="23"/>
      <c r="D76" s="23"/>
      <c r="E76" s="23"/>
      <c r="F76" s="23"/>
      <c r="G76" s="6"/>
      <c r="H76" s="90"/>
      <c r="I76" s="90"/>
    </row>
    <row r="77" spans="2:9" x14ac:dyDescent="0.35">
      <c r="B77" s="6"/>
      <c r="C77" s="23"/>
      <c r="D77" s="23"/>
      <c r="E77" s="23"/>
      <c r="F77" s="23"/>
      <c r="G77" s="6"/>
      <c r="H77" s="90"/>
      <c r="I77" s="90"/>
    </row>
    <row r="78" spans="2:9" x14ac:dyDescent="0.35">
      <c r="B78" s="6"/>
      <c r="C78" s="6"/>
      <c r="D78" s="6"/>
      <c r="E78" s="6"/>
      <c r="F78" s="6"/>
      <c r="G78" s="6"/>
      <c r="H78" s="90"/>
      <c r="I78" s="90"/>
    </row>
    <row r="79" spans="2:9" x14ac:dyDescent="0.35">
      <c r="B79" s="6"/>
      <c r="C79" s="6"/>
      <c r="D79" s="6"/>
      <c r="E79" s="6"/>
      <c r="F79" s="6"/>
      <c r="G79" s="6"/>
      <c r="H79" s="90"/>
      <c r="I79" s="90"/>
    </row>
    <row r="80" spans="2:9" x14ac:dyDescent="0.35">
      <c r="B80" s="6"/>
      <c r="C80" s="22"/>
      <c r="D80" s="22"/>
      <c r="E80" s="22"/>
      <c r="F80" s="22"/>
      <c r="G80" s="22"/>
      <c r="H80" s="90"/>
      <c r="I80" s="90"/>
    </row>
    <row r="81" spans="2:9" x14ac:dyDescent="0.35">
      <c r="B81" s="6"/>
      <c r="C81" s="6"/>
      <c r="D81" s="6"/>
      <c r="E81" s="6"/>
      <c r="F81" s="6"/>
      <c r="G81" s="6"/>
      <c r="H81" s="90"/>
      <c r="I81" s="90"/>
    </row>
    <row r="82" spans="2:9" ht="23.5" customHeight="1" x14ac:dyDescent="0.35">
      <c r="B82" s="17"/>
      <c r="C82" s="17"/>
      <c r="D82" s="17"/>
      <c r="E82" s="17"/>
      <c r="F82" s="17"/>
      <c r="G82" s="17"/>
      <c r="H82" s="90"/>
      <c r="I82" s="90"/>
    </row>
    <row r="83" spans="2:9" ht="23.5" customHeight="1" x14ac:dyDescent="0.35">
      <c r="B83" s="17"/>
      <c r="C83" s="17"/>
      <c r="D83" s="17"/>
      <c r="E83" s="17"/>
      <c r="F83" s="17"/>
      <c r="G83" s="17"/>
      <c r="H83" s="90"/>
      <c r="I83" s="90"/>
    </row>
    <row r="84" spans="2:9" ht="33.65" customHeight="1" x14ac:dyDescent="0.35">
      <c r="B84" s="17"/>
      <c r="C84" s="17"/>
      <c r="D84" s="17"/>
      <c r="E84" s="17"/>
      <c r="F84" s="17"/>
      <c r="G84" s="17"/>
      <c r="H84" s="90"/>
      <c r="I84" s="90"/>
    </row>
    <row r="85" spans="2:9" x14ac:dyDescent="0.35">
      <c r="B85" s="8"/>
      <c r="C85" s="6"/>
      <c r="D85" s="6"/>
      <c r="E85" s="6"/>
      <c r="F85" s="6"/>
      <c r="G85" s="6"/>
      <c r="H85" s="90"/>
      <c r="I85" s="90"/>
    </row>
    <row r="86" spans="2:9" x14ac:dyDescent="0.35">
      <c r="B86" s="6"/>
      <c r="C86" s="6"/>
      <c r="D86" s="6"/>
      <c r="E86" s="6"/>
      <c r="F86" s="6"/>
      <c r="G86" s="6"/>
      <c r="H86" s="90"/>
      <c r="I86" s="90"/>
    </row>
    <row r="87" spans="2:9" x14ac:dyDescent="0.35">
      <c r="B87" s="6"/>
      <c r="C87" s="6"/>
      <c r="D87" s="6"/>
      <c r="E87" s="6"/>
      <c r="F87" s="6"/>
      <c r="G87" s="6"/>
      <c r="H87" s="90"/>
      <c r="I87" s="90"/>
    </row>
    <row r="88" spans="2:9" x14ac:dyDescent="0.35">
      <c r="B88" s="6"/>
      <c r="C88" s="24"/>
      <c r="D88" s="24"/>
      <c r="E88" s="24"/>
      <c r="F88" s="24"/>
      <c r="G88" s="6"/>
      <c r="H88" s="90"/>
      <c r="I88" s="90"/>
    </row>
    <row r="89" spans="2:9" x14ac:dyDescent="0.35">
      <c r="B89" s="6"/>
      <c r="C89" s="6"/>
      <c r="D89" s="6"/>
      <c r="E89" s="6"/>
      <c r="F89" s="6"/>
      <c r="G89" s="6"/>
      <c r="H89" s="90"/>
      <c r="I89" s="90"/>
    </row>
    <row r="90" spans="2:9" x14ac:dyDescent="0.35">
      <c r="B90" s="6"/>
      <c r="C90" s="6"/>
      <c r="D90" s="6"/>
      <c r="E90" s="6"/>
      <c r="F90" s="6"/>
      <c r="G90" s="6"/>
      <c r="H90" s="90"/>
      <c r="I90" s="90"/>
    </row>
    <row r="91" spans="2:9" x14ac:dyDescent="0.35">
      <c r="B91" s="6"/>
      <c r="C91" s="6"/>
      <c r="D91" s="6"/>
      <c r="E91" s="6"/>
      <c r="F91" s="6"/>
      <c r="G91" s="6"/>
      <c r="H91" s="90"/>
      <c r="I91" s="90"/>
    </row>
    <row r="92" spans="2:9" x14ac:dyDescent="0.35">
      <c r="B92" s="6"/>
      <c r="C92" s="24"/>
      <c r="D92" s="24"/>
      <c r="E92" s="24"/>
      <c r="F92" s="24"/>
      <c r="G92" s="6"/>
      <c r="H92" s="90"/>
      <c r="I92" s="90"/>
    </row>
    <row r="93" spans="2:9" x14ac:dyDescent="0.35">
      <c r="B93" s="6"/>
      <c r="C93" s="24"/>
      <c r="D93" s="24"/>
      <c r="E93" s="24"/>
      <c r="F93" s="24"/>
      <c r="G93" s="6"/>
      <c r="H93" s="90"/>
      <c r="I93" s="90"/>
    </row>
    <row r="94" spans="2:9" x14ac:dyDescent="0.35">
      <c r="B94" s="6"/>
      <c r="C94" s="6"/>
      <c r="D94" s="6"/>
      <c r="E94" s="6"/>
      <c r="F94" s="6"/>
      <c r="G94" s="6"/>
      <c r="H94" s="90"/>
      <c r="I94" s="90"/>
    </row>
    <row r="95" spans="2:9" x14ac:dyDescent="0.35">
      <c r="B95" s="6"/>
      <c r="C95" s="6"/>
      <c r="D95" s="6"/>
      <c r="E95" s="6"/>
      <c r="F95" s="6"/>
      <c r="G95" s="6"/>
      <c r="H95" s="90"/>
      <c r="I95" s="90"/>
    </row>
    <row r="96" spans="2:9" x14ac:dyDescent="0.35">
      <c r="B96" s="6"/>
      <c r="C96" s="6"/>
      <c r="D96" s="6"/>
      <c r="E96" s="6"/>
      <c r="F96" s="6"/>
      <c r="G96" s="6"/>
      <c r="H96" s="90"/>
      <c r="I96" s="90"/>
    </row>
    <row r="97" spans="2:9" x14ac:dyDescent="0.35">
      <c r="B97" s="6"/>
      <c r="C97" s="6"/>
      <c r="D97" s="6"/>
      <c r="E97" s="6"/>
      <c r="F97" s="6"/>
      <c r="G97" s="6"/>
      <c r="H97" s="90"/>
      <c r="I97" s="90"/>
    </row>
    <row r="98" spans="2:9" x14ac:dyDescent="0.35">
      <c r="B98" s="6"/>
      <c r="C98" s="22"/>
      <c r="D98" s="22"/>
      <c r="E98" s="22"/>
      <c r="F98" s="22"/>
      <c r="G98" s="22"/>
      <c r="H98" s="90"/>
      <c r="I98" s="90"/>
    </row>
    <row r="99" spans="2:9" x14ac:dyDescent="0.35">
      <c r="B99" s="6"/>
      <c r="C99" s="6"/>
      <c r="D99" s="6"/>
      <c r="E99" s="6"/>
      <c r="F99" s="6"/>
      <c r="G99" s="6"/>
      <c r="H99" s="90"/>
      <c r="I99" s="90"/>
    </row>
    <row r="100" spans="2:9" x14ac:dyDescent="0.35">
      <c r="B100" s="6"/>
      <c r="C100" s="6"/>
      <c r="D100" s="6"/>
      <c r="E100" s="6"/>
      <c r="F100" s="6"/>
      <c r="G100" s="6"/>
      <c r="H100" s="90"/>
      <c r="I100" s="90"/>
    </row>
    <row r="101" spans="2:9" x14ac:dyDescent="0.35">
      <c r="B101" s="6"/>
      <c r="C101" s="6"/>
      <c r="D101" s="6"/>
      <c r="E101" s="6"/>
      <c r="F101" s="6"/>
      <c r="G101" s="6"/>
      <c r="H101" s="90"/>
      <c r="I101" s="90"/>
    </row>
    <row r="102" spans="2:9" x14ac:dyDescent="0.35">
      <c r="B102" s="8"/>
      <c r="C102" s="6"/>
      <c r="D102" s="6"/>
      <c r="E102" s="6"/>
      <c r="F102" s="6"/>
      <c r="G102" s="6"/>
      <c r="H102" s="90"/>
      <c r="I102" s="90"/>
    </row>
    <row r="103" spans="2:9" x14ac:dyDescent="0.35">
      <c r="B103" s="6"/>
      <c r="C103" s="6"/>
      <c r="D103" s="6"/>
      <c r="E103" s="6"/>
      <c r="F103" s="6"/>
      <c r="G103" s="6"/>
      <c r="H103" s="90"/>
      <c r="I103" s="90"/>
    </row>
    <row r="104" spans="2:9" x14ac:dyDescent="0.35">
      <c r="B104" s="6"/>
      <c r="C104" s="6"/>
      <c r="D104" s="6"/>
      <c r="E104" s="6"/>
      <c r="F104" s="6"/>
      <c r="G104" s="6"/>
      <c r="H104" s="90"/>
      <c r="I104" s="90"/>
    </row>
    <row r="105" spans="2:9" x14ac:dyDescent="0.35">
      <c r="B105" s="6"/>
      <c r="C105" s="6"/>
      <c r="D105" s="6"/>
      <c r="E105" s="6"/>
      <c r="F105" s="6"/>
      <c r="G105" s="6"/>
      <c r="H105" s="90"/>
      <c r="I105" s="90"/>
    </row>
    <row r="106" spans="2:9" x14ac:dyDescent="0.35">
      <c r="B106" s="6"/>
      <c r="C106" s="6"/>
      <c r="D106" s="6"/>
      <c r="E106" s="6"/>
      <c r="F106" s="6"/>
      <c r="G106" s="6"/>
      <c r="H106" s="90"/>
      <c r="I106" s="90"/>
    </row>
    <row r="107" spans="2:9" x14ac:dyDescent="0.35">
      <c r="B107" s="6"/>
      <c r="C107" s="6"/>
      <c r="D107" s="6"/>
      <c r="E107" s="6"/>
      <c r="F107" s="6"/>
      <c r="G107" s="6"/>
      <c r="H107" s="90"/>
      <c r="I107" s="90"/>
    </row>
    <row r="108" spans="2:9" x14ac:dyDescent="0.35">
      <c r="B108" s="6"/>
      <c r="C108" s="6"/>
      <c r="D108" s="6"/>
      <c r="E108" s="6"/>
      <c r="F108" s="6"/>
      <c r="G108" s="6"/>
      <c r="H108" s="90"/>
      <c r="I108" s="90"/>
    </row>
    <row r="109" spans="2:9" x14ac:dyDescent="0.35">
      <c r="B109" s="6"/>
      <c r="C109" s="24"/>
      <c r="D109" s="24"/>
      <c r="E109" s="24"/>
      <c r="F109" s="24"/>
      <c r="G109" s="6"/>
      <c r="H109" s="90"/>
      <c r="I109" s="90"/>
    </row>
    <row r="110" spans="2:9" x14ac:dyDescent="0.35">
      <c r="B110" s="6"/>
      <c r="C110" s="24"/>
      <c r="D110" s="24"/>
      <c r="E110" s="24"/>
      <c r="F110" s="24"/>
      <c r="G110" s="6"/>
      <c r="H110" s="90"/>
      <c r="I110" s="90"/>
    </row>
    <row r="111" spans="2:9" x14ac:dyDescent="0.35">
      <c r="B111" s="6"/>
      <c r="C111" s="6"/>
      <c r="D111" s="6"/>
      <c r="E111" s="6"/>
      <c r="F111" s="6"/>
      <c r="G111" s="6"/>
      <c r="H111" s="90"/>
      <c r="I111" s="90"/>
    </row>
    <row r="112" spans="2:9" x14ac:dyDescent="0.35">
      <c r="B112" s="6"/>
      <c r="C112" s="6"/>
      <c r="D112" s="6"/>
      <c r="E112" s="6"/>
      <c r="F112" s="6"/>
      <c r="G112" s="6"/>
      <c r="H112" s="90"/>
      <c r="I112" s="90"/>
    </row>
    <row r="113" spans="2:9" x14ac:dyDescent="0.35">
      <c r="B113" s="6"/>
      <c r="C113" s="6"/>
      <c r="D113" s="6"/>
      <c r="E113" s="6"/>
      <c r="F113" s="6"/>
      <c r="G113" s="6"/>
      <c r="H113" s="90"/>
      <c r="I113" s="90"/>
    </row>
    <row r="114" spans="2:9" x14ac:dyDescent="0.35">
      <c r="B114" s="6"/>
      <c r="C114" s="6"/>
      <c r="D114" s="6"/>
      <c r="E114" s="6"/>
      <c r="F114" s="6"/>
      <c r="G114" s="6"/>
      <c r="H114" s="90"/>
      <c r="I114" s="90"/>
    </row>
    <row r="115" spans="2:9" x14ac:dyDescent="0.35">
      <c r="B115" s="6"/>
      <c r="C115" s="22"/>
      <c r="D115" s="6"/>
      <c r="E115" s="22"/>
      <c r="F115" s="22"/>
      <c r="G115" s="6"/>
      <c r="H115" s="90"/>
      <c r="I115" s="90"/>
    </row>
    <row r="116" spans="2:9" x14ac:dyDescent="0.35">
      <c r="B116" s="6"/>
      <c r="C116" s="6"/>
      <c r="D116" s="6"/>
      <c r="E116" s="6"/>
      <c r="F116" s="6"/>
      <c r="G116" s="6"/>
      <c r="H116" s="90"/>
      <c r="I116" s="90"/>
    </row>
    <row r="117" spans="2:9" x14ac:dyDescent="0.35">
      <c r="B117" s="6"/>
      <c r="C117" s="6"/>
      <c r="D117" s="6"/>
      <c r="E117" s="6"/>
      <c r="F117" s="6"/>
      <c r="G117" s="6"/>
      <c r="H117" s="90"/>
      <c r="I117" s="90"/>
    </row>
    <row r="118" spans="2:9" x14ac:dyDescent="0.35">
      <c r="B118" s="9"/>
      <c r="C118" s="9"/>
      <c r="D118" s="9"/>
      <c r="E118" s="9"/>
      <c r="F118" s="9"/>
      <c r="G118" s="9"/>
      <c r="H118" s="89"/>
      <c r="I118" s="89"/>
    </row>
    <row r="119" spans="2:9" x14ac:dyDescent="0.35">
      <c r="B119" s="9"/>
      <c r="C119" s="9"/>
      <c r="D119" s="9"/>
      <c r="E119" s="9"/>
      <c r="F119" s="9"/>
      <c r="G119" s="9"/>
      <c r="H119" s="89"/>
      <c r="I119" s="89"/>
    </row>
  </sheetData>
  <conditionalFormatting sqref="C33">
    <cfRule type="cellIs" dxfId="38" priority="13" operator="greaterThan">
      <formula>10</formula>
    </cfRule>
  </conditionalFormatting>
  <conditionalFormatting sqref="C33:F43">
    <cfRule type="cellIs" dxfId="37" priority="7" operator="lessThan">
      <formula>1</formula>
    </cfRule>
    <cfRule type="cellIs" dxfId="36" priority="10" operator="lessThan">
      <formula>1</formula>
    </cfRule>
    <cfRule type="cellIs" dxfId="35" priority="11" operator="lessThan">
      <formula>1</formula>
    </cfRule>
    <cfRule type="cellIs" dxfId="34" priority="12" operator="greaterThan">
      <formula>10</formula>
    </cfRule>
  </conditionalFormatting>
  <conditionalFormatting sqref="C26">
    <cfRule type="cellIs" dxfId="33" priority="8" operator="lessThan">
      <formula>1</formula>
    </cfRule>
    <cfRule type="cellIs" dxfId="32" priority="9" operator="lessThan">
      <formula>1</formula>
    </cfRule>
  </conditionalFormatting>
  <conditionalFormatting sqref="G29">
    <cfRule type="cellIs" dxfId="31" priority="5" operator="lessThan">
      <formula>1</formula>
    </cfRule>
    <cfRule type="cellIs" dxfId="30" priority="6" operator="lessThan">
      <formula>1</formula>
    </cfRule>
  </conditionalFormatting>
  <conditionalFormatting sqref="G30">
    <cfRule type="cellIs" dxfId="29" priority="3" operator="lessThan">
      <formula>1</formula>
    </cfRule>
    <cfRule type="cellIs" dxfId="28" priority="4" operator="lessThan">
      <formula>1</formula>
    </cfRule>
  </conditionalFormatting>
  <conditionalFormatting sqref="G31">
    <cfRule type="cellIs" dxfId="27" priority="1" operator="lessThan">
      <formula>1</formula>
    </cfRule>
    <cfRule type="cellIs" dxfId="26" priority="2" operator="lessThan">
      <formula>1</formula>
    </cfRule>
  </conditionalFormatting>
  <pageMargins left="0.25" right="0.25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6:O119"/>
  <sheetViews>
    <sheetView topLeftCell="B35" workbookViewId="0">
      <selection activeCell="H63" sqref="H63"/>
    </sheetView>
  </sheetViews>
  <sheetFormatPr defaultColWidth="8.81640625" defaultRowHeight="15.5" x14ac:dyDescent="0.35"/>
  <cols>
    <col min="1" max="1" width="4.26953125" style="1" customWidth="1"/>
    <col min="2" max="2" width="22.26953125" style="1" customWidth="1"/>
    <col min="3" max="3" width="10.453125" style="1" customWidth="1"/>
    <col min="4" max="4" width="10.81640625" style="1" customWidth="1"/>
    <col min="5" max="5" width="11" style="1" customWidth="1"/>
    <col min="6" max="6" width="11.7265625" style="1" customWidth="1"/>
    <col min="7" max="7" width="27" style="1" customWidth="1"/>
    <col min="8" max="8" width="8.26953125" style="1" customWidth="1"/>
    <col min="9" max="10" width="8.81640625" style="1"/>
    <col min="11" max="13" width="13.453125" style="1" bestFit="1" customWidth="1"/>
    <col min="14" max="16384" width="8.81640625" style="1"/>
  </cols>
  <sheetData>
    <row r="6" spans="2:5" ht="21" x14ac:dyDescent="0.5">
      <c r="B6" s="72" t="s">
        <v>38</v>
      </c>
      <c r="C6" s="67">
        <v>8</v>
      </c>
      <c r="D6" s="67"/>
      <c r="E6" s="89"/>
    </row>
    <row r="7" spans="2:5" ht="21" x14ac:dyDescent="0.5">
      <c r="B7" s="72" t="s">
        <v>39</v>
      </c>
      <c r="C7" s="74" t="s">
        <v>40</v>
      </c>
      <c r="D7" s="70"/>
      <c r="E7" s="5"/>
    </row>
    <row r="8" spans="2:5" ht="21" x14ac:dyDescent="0.5">
      <c r="B8" s="72" t="s">
        <v>41</v>
      </c>
      <c r="C8" s="74" t="s">
        <v>42</v>
      </c>
      <c r="D8" s="70"/>
      <c r="E8" s="5"/>
    </row>
    <row r="9" spans="2:5" ht="21" x14ac:dyDescent="0.5">
      <c r="B9" s="72" t="s">
        <v>43</v>
      </c>
      <c r="C9" s="74" t="s">
        <v>307</v>
      </c>
      <c r="D9" s="70"/>
      <c r="E9" s="5"/>
    </row>
    <row r="10" spans="2:5" ht="21" x14ac:dyDescent="0.5">
      <c r="B10" s="72" t="s">
        <v>45</v>
      </c>
      <c r="C10" s="74" t="s">
        <v>217</v>
      </c>
      <c r="D10" s="70"/>
      <c r="E10" s="5"/>
    </row>
    <row r="11" spans="2:5" ht="21" x14ac:dyDescent="0.5">
      <c r="B11" s="72" t="s">
        <v>47</v>
      </c>
      <c r="C11" s="74" t="s">
        <v>125</v>
      </c>
      <c r="D11" s="71"/>
      <c r="E11" s="5"/>
    </row>
    <row r="12" spans="2:5" ht="21" x14ac:dyDescent="0.5">
      <c r="B12" s="72" t="s">
        <v>49</v>
      </c>
      <c r="C12" s="74" t="s">
        <v>308</v>
      </c>
      <c r="D12" s="70"/>
      <c r="E12" s="5"/>
    </row>
    <row r="13" spans="2:5" ht="21" x14ac:dyDescent="0.5">
      <c r="B13" s="72" t="s">
        <v>51</v>
      </c>
      <c r="C13" s="74" t="s">
        <v>52</v>
      </c>
      <c r="D13" s="70"/>
      <c r="E13" s="5"/>
    </row>
    <row r="14" spans="2:5" ht="21" x14ac:dyDescent="0.5">
      <c r="B14" s="72"/>
      <c r="C14" s="74" t="s">
        <v>53</v>
      </c>
      <c r="D14" s="70"/>
      <c r="E14" s="5"/>
    </row>
    <row r="15" spans="2:5" ht="21" x14ac:dyDescent="0.5">
      <c r="B15" s="72" t="s">
        <v>54</v>
      </c>
      <c r="C15" s="74" t="s">
        <v>55</v>
      </c>
      <c r="D15" s="70"/>
      <c r="E15" s="5"/>
    </row>
    <row r="16" spans="2:5" ht="21" x14ac:dyDescent="0.5">
      <c r="B16" s="72" t="s">
        <v>56</v>
      </c>
      <c r="C16" s="74" t="s">
        <v>218</v>
      </c>
      <c r="D16" s="70"/>
      <c r="E16" s="5"/>
    </row>
    <row r="17" spans="2:15" ht="21" x14ac:dyDescent="0.5">
      <c r="B17" s="72" t="s">
        <v>57</v>
      </c>
      <c r="C17" s="74" t="s">
        <v>125</v>
      </c>
      <c r="D17" s="70"/>
      <c r="E17" s="5"/>
      <c r="F17" s="89"/>
      <c r="G17" s="89"/>
      <c r="H17" s="89"/>
      <c r="I17" s="89"/>
      <c r="J17" s="89"/>
      <c r="K17" s="89"/>
      <c r="L17" s="89"/>
      <c r="M17" s="89"/>
      <c r="N17" s="89"/>
      <c r="O17" s="89"/>
    </row>
    <row r="18" spans="2:15" ht="21" x14ac:dyDescent="0.5">
      <c r="B18" s="72" t="s">
        <v>59</v>
      </c>
      <c r="C18" s="74" t="s">
        <v>220</v>
      </c>
      <c r="D18" s="70" t="s">
        <v>196</v>
      </c>
      <c r="E18" s="5"/>
      <c r="F18" s="89"/>
      <c r="G18" s="89"/>
      <c r="H18" s="89"/>
      <c r="I18" s="89"/>
      <c r="J18" s="89"/>
      <c r="K18" s="89"/>
      <c r="L18" s="89"/>
      <c r="M18" s="89"/>
      <c r="N18" s="89"/>
      <c r="O18" s="89"/>
    </row>
    <row r="19" spans="2:15" ht="21" x14ac:dyDescent="0.5">
      <c r="B19" s="72" t="s">
        <v>61</v>
      </c>
      <c r="C19" s="74" t="s">
        <v>62</v>
      </c>
      <c r="D19" s="70"/>
      <c r="E19" s="5"/>
      <c r="F19" s="89"/>
      <c r="G19" s="89"/>
      <c r="H19" s="89"/>
      <c r="I19" s="89"/>
      <c r="J19" s="89"/>
      <c r="K19" s="89"/>
      <c r="L19" s="89"/>
      <c r="M19" s="89"/>
      <c r="N19" s="89"/>
      <c r="O19" s="89"/>
    </row>
    <row r="20" spans="2:15" ht="21" x14ac:dyDescent="0.5">
      <c r="B20" s="72" t="s">
        <v>63</v>
      </c>
      <c r="C20" s="74" t="s">
        <v>64</v>
      </c>
      <c r="D20" s="70"/>
      <c r="E20" s="5"/>
      <c r="F20" s="89"/>
      <c r="G20" s="89"/>
      <c r="H20" s="89"/>
      <c r="I20" s="89"/>
      <c r="J20" s="89"/>
      <c r="K20" s="89"/>
      <c r="L20" s="89"/>
      <c r="M20" s="89"/>
      <c r="N20" s="89"/>
      <c r="O20" s="89"/>
    </row>
    <row r="21" spans="2:15" ht="21" x14ac:dyDescent="0.5">
      <c r="B21" s="72" t="s">
        <v>65</v>
      </c>
      <c r="C21" s="74" t="s">
        <v>66</v>
      </c>
      <c r="D21" s="70"/>
      <c r="E21" s="5"/>
      <c r="F21" s="89"/>
      <c r="G21" s="89"/>
      <c r="H21" s="89"/>
      <c r="I21" s="89"/>
      <c r="J21" s="89"/>
      <c r="K21" s="89"/>
      <c r="L21" s="89"/>
      <c r="M21" s="89"/>
      <c r="N21" s="89"/>
      <c r="O21" s="89"/>
    </row>
    <row r="22" spans="2:15" ht="21" x14ac:dyDescent="0.5">
      <c r="B22" s="72" t="s">
        <v>67</v>
      </c>
      <c r="C22" s="74" t="s">
        <v>68</v>
      </c>
      <c r="D22" s="70"/>
      <c r="E22" s="5"/>
      <c r="F22" s="89"/>
      <c r="G22" s="89"/>
      <c r="H22" s="89"/>
      <c r="I22" s="89"/>
      <c r="J22" s="89"/>
      <c r="K22" s="89"/>
      <c r="L22" s="89"/>
      <c r="M22" s="89"/>
      <c r="N22" s="89"/>
      <c r="O22" s="89"/>
    </row>
    <row r="23" spans="2:15" s="7" customFormat="1" ht="18" customHeight="1" x14ac:dyDescent="0.5">
      <c r="B23" s="72" t="s">
        <v>41</v>
      </c>
      <c r="C23" s="74" t="s">
        <v>69</v>
      </c>
      <c r="D23" s="70"/>
      <c r="E23" s="5"/>
      <c r="F23" s="5"/>
      <c r="G23" s="6"/>
    </row>
    <row r="24" spans="2:15" s="7" customFormat="1" ht="18" customHeight="1" x14ac:dyDescent="0.5">
      <c r="B24" s="72" t="s">
        <v>70</v>
      </c>
      <c r="C24" s="74" t="s">
        <v>71</v>
      </c>
      <c r="D24" s="70"/>
      <c r="E24" s="5"/>
      <c r="F24" s="5"/>
      <c r="G24" s="6"/>
    </row>
    <row r="25" spans="2:15" s="7" customFormat="1" ht="18" customHeight="1" x14ac:dyDescent="0.5">
      <c r="B25" s="72" t="s">
        <v>221</v>
      </c>
      <c r="C25" s="74" t="s">
        <v>222</v>
      </c>
      <c r="D25" s="70"/>
      <c r="E25" s="5"/>
      <c r="F25" s="5"/>
      <c r="G25" s="6"/>
    </row>
    <row r="26" spans="2:15" s="7" customFormat="1" ht="21" x14ac:dyDescent="0.5">
      <c r="B26" s="3" t="s">
        <v>73</v>
      </c>
      <c r="C26" s="50">
        <v>10</v>
      </c>
      <c r="D26" s="5"/>
      <c r="E26" s="5"/>
      <c r="F26" s="5"/>
      <c r="G26" s="6"/>
    </row>
    <row r="27" spans="2:15" x14ac:dyDescent="0.35">
      <c r="B27" s="8"/>
      <c r="C27" s="90"/>
      <c r="D27" s="90"/>
      <c r="E27" s="90"/>
      <c r="F27" s="90"/>
      <c r="G27" s="90"/>
      <c r="H27" s="89"/>
      <c r="I27" s="89"/>
      <c r="J27" s="89"/>
      <c r="K27" s="89"/>
      <c r="L27" s="89"/>
      <c r="M27" s="89"/>
      <c r="N27" s="89"/>
      <c r="O27" s="89"/>
    </row>
    <row r="28" spans="2:15" x14ac:dyDescent="0.35">
      <c r="B28" s="10" t="s">
        <v>74</v>
      </c>
      <c r="C28" s="10" t="s">
        <v>75</v>
      </c>
      <c r="D28" s="10" t="s">
        <v>76</v>
      </c>
      <c r="E28" s="52" t="s">
        <v>77</v>
      </c>
      <c r="F28" s="10" t="s">
        <v>78</v>
      </c>
      <c r="G28" s="46" t="s">
        <v>7</v>
      </c>
      <c r="H28" s="89"/>
      <c r="I28" s="89"/>
      <c r="J28" s="89"/>
      <c r="K28" s="89"/>
      <c r="L28" s="89"/>
      <c r="M28" s="89"/>
      <c r="N28" s="89"/>
      <c r="O28" s="89"/>
    </row>
    <row r="29" spans="2:15" ht="29" x14ac:dyDescent="0.35">
      <c r="B29" s="93"/>
      <c r="C29" s="11" t="s">
        <v>79</v>
      </c>
      <c r="D29" s="11" t="s">
        <v>80</v>
      </c>
      <c r="E29" s="11" t="s">
        <v>81</v>
      </c>
      <c r="F29" s="11" t="s">
        <v>82</v>
      </c>
      <c r="G29" s="57" t="s">
        <v>12</v>
      </c>
      <c r="H29" s="89"/>
      <c r="I29" s="89"/>
      <c r="J29" s="89"/>
      <c r="K29" s="89"/>
      <c r="L29" s="89"/>
      <c r="M29" s="89"/>
      <c r="N29" s="89"/>
      <c r="O29" s="89"/>
    </row>
    <row r="30" spans="2:15" x14ac:dyDescent="0.35">
      <c r="B30" s="93"/>
      <c r="C30" s="11" t="s">
        <v>83</v>
      </c>
      <c r="D30" s="11" t="s">
        <v>83</v>
      </c>
      <c r="E30" s="11"/>
      <c r="F30" s="11" t="s">
        <v>84</v>
      </c>
      <c r="G30" s="57" t="s">
        <v>85</v>
      </c>
      <c r="H30" s="89"/>
      <c r="I30" s="89"/>
      <c r="J30" s="89"/>
      <c r="K30" s="89"/>
      <c r="L30" s="89"/>
      <c r="M30" s="89"/>
      <c r="N30" s="89"/>
      <c r="O30" s="89"/>
    </row>
    <row r="31" spans="2:15" x14ac:dyDescent="0.35">
      <c r="B31" s="93"/>
      <c r="C31" s="11"/>
      <c r="D31" s="11"/>
      <c r="E31" s="11"/>
      <c r="F31" s="11"/>
      <c r="G31" s="57" t="s">
        <v>14</v>
      </c>
      <c r="H31" s="89"/>
      <c r="I31" s="89"/>
      <c r="J31" s="89"/>
      <c r="K31" s="94" t="s">
        <v>86</v>
      </c>
      <c r="L31" s="94" t="s">
        <v>4</v>
      </c>
      <c r="M31" s="94" t="s">
        <v>29</v>
      </c>
      <c r="N31" s="94" t="s">
        <v>87</v>
      </c>
      <c r="O31" s="94" t="s">
        <v>88</v>
      </c>
    </row>
    <row r="32" spans="2:15" x14ac:dyDescent="0.35">
      <c r="B32" s="95"/>
      <c r="C32" s="12"/>
      <c r="D32" s="12"/>
      <c r="E32" s="12"/>
      <c r="F32" s="12"/>
      <c r="G32" s="58" t="s">
        <v>15</v>
      </c>
      <c r="H32" s="89"/>
      <c r="I32" s="89"/>
      <c r="J32" s="89" t="str">
        <f>B33</f>
        <v>Kock 1</v>
      </c>
      <c r="K32" s="94">
        <f t="shared" ref="K32:N42" si="0">C33</f>
        <v>8</v>
      </c>
      <c r="L32" s="94">
        <f t="shared" si="0"/>
        <v>7</v>
      </c>
      <c r="M32" s="94">
        <f t="shared" si="0"/>
        <v>7</v>
      </c>
      <c r="N32" s="94">
        <f t="shared" si="0"/>
        <v>7.5</v>
      </c>
      <c r="O32" s="94"/>
    </row>
    <row r="33" spans="2:15" x14ac:dyDescent="0.35">
      <c r="B33" s="12" t="s">
        <v>89</v>
      </c>
      <c r="C33" s="63">
        <v>8</v>
      </c>
      <c r="D33" s="63">
        <v>7</v>
      </c>
      <c r="E33" s="63">
        <v>7</v>
      </c>
      <c r="F33" s="63">
        <v>7.5</v>
      </c>
      <c r="G33" s="59"/>
      <c r="H33" s="89"/>
      <c r="I33" s="89"/>
      <c r="J33" s="89" t="str">
        <f t="shared" ref="J33:J42" si="1">B34</f>
        <v>Kock2</v>
      </c>
      <c r="K33" s="94">
        <f t="shared" si="0"/>
        <v>0</v>
      </c>
      <c r="L33" s="94">
        <f t="shared" si="0"/>
        <v>0</v>
      </c>
      <c r="M33" s="94">
        <f t="shared" si="0"/>
        <v>0</v>
      </c>
      <c r="N33" s="94">
        <f t="shared" si="0"/>
        <v>0</v>
      </c>
      <c r="O33" s="94"/>
    </row>
    <row r="34" spans="2:15" x14ac:dyDescent="0.35">
      <c r="B34" s="11" t="s">
        <v>172</v>
      </c>
      <c r="C34" s="64"/>
      <c r="D34" s="64"/>
      <c r="E34" s="64"/>
      <c r="F34" s="64"/>
      <c r="G34" s="14"/>
      <c r="H34" s="89"/>
      <c r="I34" s="89"/>
      <c r="J34" s="89" t="str">
        <f t="shared" si="1"/>
        <v>Kock 3</v>
      </c>
      <c r="K34" s="94">
        <f t="shared" si="0"/>
        <v>8</v>
      </c>
      <c r="L34" s="94">
        <f t="shared" si="0"/>
        <v>7</v>
      </c>
      <c r="M34" s="94">
        <f t="shared" si="0"/>
        <v>8</v>
      </c>
      <c r="N34" s="94">
        <f t="shared" si="0"/>
        <v>8</v>
      </c>
      <c r="O34" s="94"/>
    </row>
    <row r="35" spans="2:15" x14ac:dyDescent="0.35">
      <c r="B35" s="11" t="s">
        <v>91</v>
      </c>
      <c r="C35" s="64">
        <v>8</v>
      </c>
      <c r="D35" s="64">
        <v>7</v>
      </c>
      <c r="E35" s="64">
        <v>8</v>
      </c>
      <c r="F35" s="64">
        <v>8</v>
      </c>
      <c r="G35" s="14"/>
      <c r="H35" s="89"/>
      <c r="I35" s="89"/>
      <c r="J35" s="89" t="str">
        <f t="shared" si="1"/>
        <v>Kock 4</v>
      </c>
      <c r="K35" s="94">
        <f t="shared" si="0"/>
        <v>7</v>
      </c>
      <c r="L35" s="94">
        <f t="shared" si="0"/>
        <v>6</v>
      </c>
      <c r="M35" s="94">
        <f t="shared" si="0"/>
        <v>6</v>
      </c>
      <c r="N35" s="94">
        <f t="shared" si="0"/>
        <v>6.5</v>
      </c>
      <c r="O35" s="94"/>
    </row>
    <row r="36" spans="2:15" x14ac:dyDescent="0.35">
      <c r="B36" s="11" t="s">
        <v>92</v>
      </c>
      <c r="C36" s="64">
        <v>7</v>
      </c>
      <c r="D36" s="64">
        <v>6</v>
      </c>
      <c r="E36" s="64">
        <v>6</v>
      </c>
      <c r="F36" s="64">
        <v>6.5</v>
      </c>
      <c r="G36" s="14"/>
      <c r="H36" s="89"/>
      <c r="I36" s="89"/>
      <c r="J36" s="89" t="str">
        <f t="shared" si="1"/>
        <v>Kock 5</v>
      </c>
      <c r="K36" s="94">
        <f t="shared" si="0"/>
        <v>9</v>
      </c>
      <c r="L36" s="94">
        <f t="shared" si="0"/>
        <v>8</v>
      </c>
      <c r="M36" s="94">
        <f t="shared" si="0"/>
        <v>7</v>
      </c>
      <c r="N36" s="94">
        <f t="shared" si="0"/>
        <v>9</v>
      </c>
      <c r="O36" s="94"/>
    </row>
    <row r="37" spans="2:15" x14ac:dyDescent="0.35">
      <c r="B37" s="11" t="s">
        <v>93</v>
      </c>
      <c r="C37" s="64">
        <v>9</v>
      </c>
      <c r="D37" s="64">
        <v>8</v>
      </c>
      <c r="E37" s="64">
        <v>7</v>
      </c>
      <c r="F37" s="64">
        <v>9</v>
      </c>
      <c r="G37" s="14"/>
      <c r="H37" s="89"/>
      <c r="I37" s="89"/>
      <c r="J37" s="89" t="str">
        <f t="shared" si="1"/>
        <v>Kock 6</v>
      </c>
      <c r="K37" s="94">
        <f t="shared" si="0"/>
        <v>7</v>
      </c>
      <c r="L37" s="94">
        <f t="shared" si="0"/>
        <v>6</v>
      </c>
      <c r="M37" s="94">
        <f t="shared" si="0"/>
        <v>6</v>
      </c>
      <c r="N37" s="94">
        <f t="shared" si="0"/>
        <v>7</v>
      </c>
      <c r="O37" s="94"/>
    </row>
    <row r="38" spans="2:15" x14ac:dyDescent="0.35">
      <c r="B38" s="11" t="s">
        <v>94</v>
      </c>
      <c r="C38" s="64">
        <v>7</v>
      </c>
      <c r="D38" s="64">
        <v>6</v>
      </c>
      <c r="E38" s="64">
        <v>6</v>
      </c>
      <c r="F38" s="64">
        <v>7</v>
      </c>
      <c r="G38" s="14"/>
      <c r="H38" s="89"/>
      <c r="I38" s="89"/>
      <c r="J38" s="89" t="str">
        <f t="shared" si="1"/>
        <v>Kock 7</v>
      </c>
      <c r="K38" s="94">
        <f t="shared" si="0"/>
        <v>8</v>
      </c>
      <c r="L38" s="94">
        <f t="shared" si="0"/>
        <v>7</v>
      </c>
      <c r="M38" s="94">
        <f t="shared" si="0"/>
        <v>6</v>
      </c>
      <c r="N38" s="94">
        <f t="shared" si="0"/>
        <v>7.5</v>
      </c>
      <c r="O38" s="94"/>
    </row>
    <row r="39" spans="2:15" x14ac:dyDescent="0.35">
      <c r="B39" s="11" t="s">
        <v>95</v>
      </c>
      <c r="C39" s="64">
        <v>8</v>
      </c>
      <c r="D39" s="64">
        <v>7</v>
      </c>
      <c r="E39" s="64">
        <v>6</v>
      </c>
      <c r="F39" s="64">
        <v>7.5</v>
      </c>
      <c r="G39" s="14"/>
      <c r="H39" s="89"/>
      <c r="I39" s="89"/>
      <c r="J39" s="89" t="str">
        <f t="shared" si="1"/>
        <v>Kock 8</v>
      </c>
      <c r="K39" s="94">
        <f t="shared" si="0"/>
        <v>8</v>
      </c>
      <c r="L39" s="94">
        <f t="shared" si="0"/>
        <v>6</v>
      </c>
      <c r="M39" s="94">
        <f t="shared" si="0"/>
        <v>5</v>
      </c>
      <c r="N39" s="94">
        <f t="shared" si="0"/>
        <v>6</v>
      </c>
      <c r="O39" s="94"/>
    </row>
    <row r="40" spans="2:15" x14ac:dyDescent="0.35">
      <c r="B40" s="11" t="s">
        <v>96</v>
      </c>
      <c r="C40" s="64">
        <v>8</v>
      </c>
      <c r="D40" s="64">
        <v>6</v>
      </c>
      <c r="E40" s="64">
        <v>5</v>
      </c>
      <c r="F40" s="64">
        <v>6</v>
      </c>
      <c r="G40" s="14"/>
      <c r="H40" s="89"/>
      <c r="I40" s="89"/>
      <c r="J40" s="89" t="str">
        <f t="shared" si="1"/>
        <v>Kock 9</v>
      </c>
      <c r="K40" s="94">
        <f t="shared" si="0"/>
        <v>9</v>
      </c>
      <c r="L40" s="94">
        <f t="shared" si="0"/>
        <v>6</v>
      </c>
      <c r="M40" s="94">
        <f t="shared" si="0"/>
        <v>5.5</v>
      </c>
      <c r="N40" s="94">
        <f t="shared" si="0"/>
        <v>8</v>
      </c>
      <c r="O40" s="94"/>
    </row>
    <row r="41" spans="2:15" x14ac:dyDescent="0.35">
      <c r="B41" s="11" t="s">
        <v>97</v>
      </c>
      <c r="C41" s="64">
        <v>9</v>
      </c>
      <c r="D41" s="64">
        <v>6</v>
      </c>
      <c r="E41" s="64">
        <v>5.5</v>
      </c>
      <c r="F41" s="64">
        <v>8</v>
      </c>
      <c r="G41" s="14"/>
      <c r="H41" s="89"/>
      <c r="I41" s="89"/>
      <c r="J41" s="89" t="str">
        <f t="shared" si="1"/>
        <v>Kock 10</v>
      </c>
      <c r="K41" s="94">
        <f t="shared" si="0"/>
        <v>7.5</v>
      </c>
      <c r="L41" s="94">
        <f t="shared" si="0"/>
        <v>7</v>
      </c>
      <c r="M41" s="94">
        <f t="shared" si="0"/>
        <v>6.5</v>
      </c>
      <c r="N41" s="94">
        <f t="shared" si="0"/>
        <v>8</v>
      </c>
      <c r="O41" s="94"/>
    </row>
    <row r="42" spans="2:15" x14ac:dyDescent="0.35">
      <c r="B42" s="11" t="s">
        <v>98</v>
      </c>
      <c r="C42" s="64">
        <v>7.5</v>
      </c>
      <c r="D42" s="64">
        <v>7</v>
      </c>
      <c r="E42" s="64">
        <v>6.5</v>
      </c>
      <c r="F42" s="64">
        <v>8</v>
      </c>
      <c r="G42" s="14"/>
      <c r="H42" s="89"/>
      <c r="I42" s="89"/>
      <c r="J42" s="89" t="str">
        <f t="shared" si="1"/>
        <v>Kock 11</v>
      </c>
      <c r="K42" s="94">
        <f t="shared" si="0"/>
        <v>7</v>
      </c>
      <c r="L42" s="94">
        <f t="shared" si="0"/>
        <v>7.5</v>
      </c>
      <c r="M42" s="94">
        <f t="shared" si="0"/>
        <v>7</v>
      </c>
      <c r="N42" s="94">
        <f t="shared" si="0"/>
        <v>8.5</v>
      </c>
      <c r="O42" s="94"/>
    </row>
    <row r="43" spans="2:15" x14ac:dyDescent="0.35">
      <c r="B43" s="11" t="s">
        <v>99</v>
      </c>
      <c r="C43" s="64">
        <v>7</v>
      </c>
      <c r="D43" s="64">
        <v>7.5</v>
      </c>
      <c r="E43" s="64">
        <v>7</v>
      </c>
      <c r="F43" s="64">
        <v>8.5</v>
      </c>
      <c r="G43" s="14"/>
      <c r="H43" s="89"/>
      <c r="I43" s="89"/>
      <c r="J43" s="89" t="s">
        <v>173</v>
      </c>
      <c r="K43" s="94" t="e">
        <f>#REF!</f>
        <v>#REF!</v>
      </c>
      <c r="L43" s="94" t="e">
        <f>#REF!</f>
        <v>#REF!</v>
      </c>
      <c r="M43" s="94" t="e">
        <f>#REF!</f>
        <v>#REF!</v>
      </c>
      <c r="N43" s="94" t="e">
        <f>#REF!</f>
        <v>#REF!</v>
      </c>
      <c r="O43" s="94"/>
    </row>
    <row r="44" spans="2:15" x14ac:dyDescent="0.35">
      <c r="B44" s="11" t="s">
        <v>100</v>
      </c>
      <c r="C44" s="14">
        <f>SUM(C33:C43)</f>
        <v>78.5</v>
      </c>
      <c r="D44" s="14">
        <f>SUM(D33:D43)</f>
        <v>67.5</v>
      </c>
      <c r="E44" s="14">
        <f>SUM(E33:E43)</f>
        <v>64</v>
      </c>
      <c r="F44" s="14">
        <f>SUM(F33:F43)*2</f>
        <v>152</v>
      </c>
      <c r="G44" s="61">
        <f>SUM(C44:F44)/C26</f>
        <v>36.200000000000003</v>
      </c>
      <c r="H44" s="89"/>
      <c r="I44" s="89"/>
      <c r="J44" s="89"/>
      <c r="K44" s="89"/>
      <c r="L44" s="89"/>
      <c r="M44" s="89"/>
      <c r="N44" s="89"/>
      <c r="O44" s="89"/>
    </row>
    <row r="45" spans="2:15" x14ac:dyDescent="0.35">
      <c r="B45" s="15" t="s">
        <v>101</v>
      </c>
      <c r="C45" s="16">
        <f>C44/C26</f>
        <v>7.85</v>
      </c>
      <c r="D45" s="16">
        <f>D44/C26</f>
        <v>6.75</v>
      </c>
      <c r="E45" s="16">
        <f>E44/C26</f>
        <v>6.4</v>
      </c>
      <c r="F45" s="16">
        <f>F44/C26</f>
        <v>15.2</v>
      </c>
      <c r="G45" s="62">
        <f>SUM(C45:F45)</f>
        <v>36.200000000000003</v>
      </c>
      <c r="H45" s="89"/>
      <c r="I45" s="89"/>
      <c r="J45" s="89"/>
      <c r="K45" s="89"/>
      <c r="L45" s="89"/>
      <c r="M45" s="89"/>
      <c r="N45" s="89"/>
      <c r="O45" s="89"/>
    </row>
    <row r="47" spans="2:15" x14ac:dyDescent="0.35">
      <c r="B47" s="73"/>
      <c r="C47" s="73"/>
      <c r="D47" s="73"/>
      <c r="E47" s="73"/>
      <c r="F47" s="73"/>
      <c r="G47" s="73"/>
      <c r="H47" s="89"/>
      <c r="I47" s="89"/>
      <c r="J47" s="89"/>
      <c r="K47" s="89"/>
      <c r="L47" s="89"/>
      <c r="M47" s="89"/>
      <c r="N47" s="89"/>
      <c r="O47" s="89"/>
    </row>
    <row r="48" spans="2:15" x14ac:dyDescent="0.35">
      <c r="B48" s="73"/>
      <c r="C48" s="73"/>
      <c r="D48" s="73"/>
      <c r="E48" s="73"/>
      <c r="F48" s="73"/>
      <c r="G48" s="73"/>
      <c r="H48" s="89"/>
      <c r="I48" s="89"/>
      <c r="J48" s="89"/>
      <c r="K48" s="89"/>
      <c r="L48" s="89"/>
      <c r="M48" s="89"/>
      <c r="N48" s="89"/>
      <c r="O48" s="89"/>
    </row>
    <row r="49" spans="2:9" ht="21" x14ac:dyDescent="0.5">
      <c r="B49" s="72" t="s">
        <v>102</v>
      </c>
      <c r="C49" s="72"/>
      <c r="D49" s="73"/>
      <c r="E49" s="73"/>
      <c r="F49" s="73"/>
      <c r="G49" s="72" t="s">
        <v>103</v>
      </c>
      <c r="H49" s="89"/>
      <c r="I49" s="89"/>
    </row>
    <row r="50" spans="2:9" ht="21" x14ac:dyDescent="0.5">
      <c r="B50" s="72" t="s">
        <v>70</v>
      </c>
      <c r="C50" s="74" t="s">
        <v>286</v>
      </c>
      <c r="D50" s="75"/>
      <c r="E50" s="75"/>
      <c r="F50" s="75"/>
      <c r="G50" s="72" t="s">
        <v>105</v>
      </c>
      <c r="H50" s="4" t="s">
        <v>309</v>
      </c>
      <c r="I50" s="4"/>
    </row>
    <row r="51" spans="2:9" ht="21" x14ac:dyDescent="0.5">
      <c r="B51" s="72" t="s">
        <v>107</v>
      </c>
      <c r="C51" s="75" t="s">
        <v>310</v>
      </c>
      <c r="D51" s="75"/>
      <c r="E51" s="75"/>
      <c r="F51" s="75"/>
      <c r="G51" s="75"/>
      <c r="H51" s="4" t="s">
        <v>311</v>
      </c>
      <c r="I51" s="4"/>
    </row>
    <row r="52" spans="2:9" ht="21" x14ac:dyDescent="0.5">
      <c r="B52" s="72" t="s">
        <v>110</v>
      </c>
      <c r="C52" s="74" t="s">
        <v>227</v>
      </c>
      <c r="D52" s="75"/>
      <c r="E52" s="75"/>
      <c r="F52" s="75"/>
      <c r="G52" s="75"/>
      <c r="H52" s="4" t="s">
        <v>312</v>
      </c>
      <c r="I52" s="4"/>
    </row>
    <row r="53" spans="2:9" ht="21" x14ac:dyDescent="0.5">
      <c r="B53" s="72" t="s">
        <v>114</v>
      </c>
      <c r="C53" s="75" t="s">
        <v>115</v>
      </c>
      <c r="D53" s="75"/>
      <c r="E53" s="75"/>
      <c r="F53" s="75"/>
      <c r="G53" s="75"/>
      <c r="H53" s="4" t="s">
        <v>313</v>
      </c>
      <c r="I53" s="4"/>
    </row>
    <row r="54" spans="2:9" ht="21" x14ac:dyDescent="0.5">
      <c r="B54" s="72" t="s">
        <v>118</v>
      </c>
      <c r="C54" s="75" t="s">
        <v>119</v>
      </c>
      <c r="D54" s="75"/>
      <c r="E54" s="75"/>
      <c r="F54" s="75"/>
      <c r="G54" s="72" t="s">
        <v>116</v>
      </c>
      <c r="H54" s="4" t="s">
        <v>314</v>
      </c>
      <c r="I54" s="4"/>
    </row>
    <row r="55" spans="2:9" ht="21" x14ac:dyDescent="0.5">
      <c r="B55" s="72" t="s">
        <v>155</v>
      </c>
      <c r="C55" s="75" t="s">
        <v>122</v>
      </c>
      <c r="D55" s="75"/>
      <c r="E55" s="75"/>
      <c r="F55" s="75"/>
      <c r="G55" s="75"/>
      <c r="H55" s="4" t="s">
        <v>315</v>
      </c>
      <c r="I55" s="4"/>
    </row>
    <row r="56" spans="2:9" ht="21" x14ac:dyDescent="0.5">
      <c r="B56" s="72" t="s">
        <v>124</v>
      </c>
      <c r="C56" s="75" t="s">
        <v>125</v>
      </c>
      <c r="D56" s="75"/>
      <c r="E56" s="75"/>
      <c r="F56" s="75"/>
      <c r="G56" s="75"/>
      <c r="H56" s="4"/>
      <c r="I56" s="4"/>
    </row>
    <row r="57" spans="2:9" ht="21" x14ac:dyDescent="0.5">
      <c r="B57" s="72" t="s">
        <v>128</v>
      </c>
      <c r="C57" s="75" t="s">
        <v>230</v>
      </c>
      <c r="D57" s="75"/>
      <c r="E57" s="75"/>
      <c r="F57" s="75"/>
      <c r="G57" s="72" t="s">
        <v>126</v>
      </c>
      <c r="H57" s="4" t="s">
        <v>316</v>
      </c>
      <c r="I57" s="4"/>
    </row>
    <row r="58" spans="2:9" ht="21" x14ac:dyDescent="0.5">
      <c r="B58" s="72" t="s">
        <v>131</v>
      </c>
      <c r="C58" s="75" t="s">
        <v>266</v>
      </c>
      <c r="D58" s="75"/>
      <c r="E58" s="75"/>
      <c r="F58" s="75"/>
      <c r="G58" s="75"/>
      <c r="H58" s="4" t="s">
        <v>317</v>
      </c>
      <c r="I58" s="4"/>
    </row>
    <row r="59" spans="2:9" ht="21" x14ac:dyDescent="0.5">
      <c r="B59" s="72" t="s">
        <v>134</v>
      </c>
      <c r="C59" s="75" t="s">
        <v>125</v>
      </c>
      <c r="D59" s="75"/>
      <c r="E59" s="75"/>
      <c r="F59" s="75"/>
      <c r="G59" s="75"/>
      <c r="H59" s="4" t="s">
        <v>229</v>
      </c>
      <c r="I59" s="4"/>
    </row>
    <row r="60" spans="2:9" ht="21" x14ac:dyDescent="0.5">
      <c r="B60" s="72" t="s">
        <v>137</v>
      </c>
      <c r="C60" s="75" t="s">
        <v>318</v>
      </c>
      <c r="D60" s="75"/>
      <c r="E60" s="75"/>
      <c r="F60" s="75"/>
      <c r="G60" s="72" t="s">
        <v>135</v>
      </c>
      <c r="H60" s="4" t="s">
        <v>319</v>
      </c>
      <c r="I60" s="4"/>
    </row>
    <row r="61" spans="2:9" ht="21" x14ac:dyDescent="0.5">
      <c r="B61" s="72" t="s">
        <v>140</v>
      </c>
      <c r="C61" s="75" t="s">
        <v>125</v>
      </c>
      <c r="D61" s="75"/>
      <c r="E61" s="75"/>
      <c r="F61" s="75"/>
      <c r="G61" s="75"/>
      <c r="H61" s="4" t="s">
        <v>320</v>
      </c>
      <c r="I61" s="4"/>
    </row>
    <row r="62" spans="2:9" ht="21" x14ac:dyDescent="0.5">
      <c r="B62" s="72"/>
      <c r="C62" s="75"/>
      <c r="D62" s="75"/>
      <c r="E62" s="75"/>
      <c r="F62" s="75"/>
      <c r="G62" s="75"/>
      <c r="H62" s="4" t="s">
        <v>321</v>
      </c>
      <c r="I62" s="4"/>
    </row>
    <row r="63" spans="2:9" ht="21" x14ac:dyDescent="0.5">
      <c r="B63" s="72" t="s">
        <v>143</v>
      </c>
      <c r="C63" s="75" t="s">
        <v>322</v>
      </c>
      <c r="D63" s="75"/>
      <c r="E63" s="75"/>
      <c r="F63" s="75"/>
      <c r="G63" s="75"/>
      <c r="H63" s="4"/>
      <c r="I63" s="4"/>
    </row>
    <row r="64" spans="2:9" ht="21" x14ac:dyDescent="0.5">
      <c r="B64" s="75"/>
      <c r="C64" s="75" t="s">
        <v>323</v>
      </c>
      <c r="D64" s="75"/>
      <c r="E64" s="75"/>
      <c r="F64" s="75"/>
      <c r="G64" s="72"/>
      <c r="H64" s="4"/>
      <c r="I64" s="4"/>
    </row>
    <row r="65" spans="2:9" ht="18.649999999999999" customHeight="1" x14ac:dyDescent="0.5">
      <c r="B65" s="75"/>
      <c r="C65" s="75" t="s">
        <v>324</v>
      </c>
      <c r="D65" s="75"/>
      <c r="E65" s="75"/>
      <c r="F65" s="75"/>
      <c r="G65" s="75"/>
      <c r="H65" s="4"/>
      <c r="I65" s="4"/>
    </row>
    <row r="66" spans="2:9" ht="18.649999999999999" customHeight="1" x14ac:dyDescent="0.5">
      <c r="B66" s="90"/>
      <c r="C66" s="5" t="s">
        <v>325</v>
      </c>
      <c r="D66" s="89"/>
      <c r="E66" s="89"/>
      <c r="F66" s="89"/>
      <c r="G66" s="89"/>
      <c r="H66" s="89"/>
      <c r="I66" s="89"/>
    </row>
    <row r="67" spans="2:9" ht="21" x14ac:dyDescent="0.5">
      <c r="B67" s="90"/>
      <c r="C67" s="5" t="s">
        <v>326</v>
      </c>
      <c r="D67" s="89"/>
      <c r="E67" s="89"/>
      <c r="F67" s="89"/>
      <c r="G67" s="89"/>
      <c r="H67" s="89"/>
      <c r="I67" s="89"/>
    </row>
    <row r="68" spans="2:9" x14ac:dyDescent="0.35">
      <c r="B68" s="90"/>
      <c r="C68" s="90"/>
      <c r="D68" s="89"/>
      <c r="E68" s="89"/>
      <c r="F68" s="89"/>
      <c r="G68" s="89"/>
      <c r="H68" s="89"/>
      <c r="I68" s="89"/>
    </row>
    <row r="69" spans="2:9" x14ac:dyDescent="0.35">
      <c r="B69" s="90"/>
      <c r="C69" s="90"/>
      <c r="D69" s="89"/>
      <c r="E69" s="89"/>
      <c r="F69" s="89"/>
      <c r="G69" s="89"/>
      <c r="H69" s="89"/>
      <c r="I69" s="89"/>
    </row>
    <row r="70" spans="2:9" x14ac:dyDescent="0.35">
      <c r="B70" s="90"/>
      <c r="C70" s="90"/>
      <c r="D70" s="89"/>
      <c r="E70" s="89"/>
      <c r="F70" s="89"/>
      <c r="G70" s="89"/>
      <c r="H70" s="89"/>
      <c r="I70" s="89"/>
    </row>
    <row r="71" spans="2:9" x14ac:dyDescent="0.35">
      <c r="B71" s="90"/>
      <c r="C71" s="90"/>
      <c r="D71" s="89"/>
      <c r="E71" s="89"/>
      <c r="F71" s="89"/>
      <c r="G71" s="89"/>
      <c r="H71" s="89"/>
      <c r="I71" s="89"/>
    </row>
    <row r="72" spans="2:9" x14ac:dyDescent="0.35">
      <c r="B72" s="90"/>
      <c r="C72" s="90"/>
      <c r="D72" s="89"/>
      <c r="E72" s="89"/>
      <c r="F72" s="89"/>
      <c r="G72" s="89"/>
      <c r="H72" s="89"/>
      <c r="I72" s="89"/>
    </row>
    <row r="73" spans="2:9" x14ac:dyDescent="0.35">
      <c r="B73" s="90"/>
      <c r="C73" s="90"/>
      <c r="D73" s="89"/>
      <c r="E73" s="89"/>
      <c r="F73" s="89"/>
      <c r="G73" s="89"/>
      <c r="H73" s="89"/>
      <c r="I73" s="89"/>
    </row>
    <row r="74" spans="2:9" x14ac:dyDescent="0.35">
      <c r="B74" s="90"/>
      <c r="C74" s="90"/>
      <c r="D74" s="89"/>
      <c r="E74" s="89"/>
      <c r="F74" s="89"/>
      <c r="G74" s="89"/>
      <c r="H74" s="89"/>
      <c r="I74" s="89"/>
    </row>
    <row r="75" spans="2:9" x14ac:dyDescent="0.35">
      <c r="B75" s="90"/>
      <c r="C75" s="90"/>
      <c r="D75" s="89"/>
      <c r="E75" s="89"/>
      <c r="F75" s="89"/>
      <c r="G75" s="89"/>
      <c r="H75" s="89"/>
      <c r="I75" s="89"/>
    </row>
    <row r="76" spans="2:9" x14ac:dyDescent="0.35">
      <c r="B76" s="6"/>
      <c r="C76" s="23"/>
      <c r="D76" s="23"/>
      <c r="E76" s="23"/>
      <c r="F76" s="23"/>
      <c r="G76" s="6"/>
      <c r="H76" s="90"/>
      <c r="I76" s="90"/>
    </row>
    <row r="77" spans="2:9" x14ac:dyDescent="0.35">
      <c r="B77" s="6"/>
      <c r="C77" s="23"/>
      <c r="D77" s="23"/>
      <c r="E77" s="23"/>
      <c r="F77" s="23"/>
      <c r="G77" s="6"/>
      <c r="H77" s="90"/>
      <c r="I77" s="90"/>
    </row>
    <row r="78" spans="2:9" x14ac:dyDescent="0.35">
      <c r="B78" s="6"/>
      <c r="C78" s="6"/>
      <c r="D78" s="6"/>
      <c r="E78" s="6"/>
      <c r="F78" s="6"/>
      <c r="G78" s="6"/>
      <c r="H78" s="90"/>
      <c r="I78" s="90"/>
    </row>
    <row r="79" spans="2:9" x14ac:dyDescent="0.35">
      <c r="B79" s="6"/>
      <c r="C79" s="6"/>
      <c r="D79" s="6"/>
      <c r="E79" s="6"/>
      <c r="F79" s="6"/>
      <c r="G79" s="6"/>
      <c r="H79" s="90"/>
      <c r="I79" s="90"/>
    </row>
    <row r="80" spans="2:9" x14ac:dyDescent="0.35">
      <c r="B80" s="6"/>
      <c r="C80" s="22"/>
      <c r="D80" s="22"/>
      <c r="E80" s="22"/>
      <c r="F80" s="22"/>
      <c r="G80" s="22"/>
      <c r="H80" s="90"/>
      <c r="I80" s="90"/>
    </row>
    <row r="81" spans="2:9" x14ac:dyDescent="0.35">
      <c r="B81" s="6"/>
      <c r="C81" s="6"/>
      <c r="D81" s="6"/>
      <c r="E81" s="6"/>
      <c r="F81" s="6"/>
      <c r="G81" s="6"/>
      <c r="H81" s="90"/>
      <c r="I81" s="90"/>
    </row>
    <row r="82" spans="2:9" ht="23.5" customHeight="1" x14ac:dyDescent="0.35">
      <c r="B82" s="17"/>
      <c r="C82" s="17"/>
      <c r="D82" s="17"/>
      <c r="E82" s="17"/>
      <c r="F82" s="17"/>
      <c r="G82" s="17"/>
      <c r="H82" s="90"/>
      <c r="I82" s="90"/>
    </row>
    <row r="83" spans="2:9" ht="23.5" customHeight="1" x14ac:dyDescent="0.35">
      <c r="B83" s="17"/>
      <c r="C83" s="17"/>
      <c r="D83" s="17"/>
      <c r="E83" s="17"/>
      <c r="F83" s="17"/>
      <c r="G83" s="17"/>
      <c r="H83" s="90"/>
      <c r="I83" s="90"/>
    </row>
    <row r="84" spans="2:9" ht="33.65" customHeight="1" x14ac:dyDescent="0.35">
      <c r="B84" s="17"/>
      <c r="C84" s="17"/>
      <c r="D84" s="17"/>
      <c r="E84" s="17"/>
      <c r="F84" s="17"/>
      <c r="G84" s="17"/>
      <c r="H84" s="90"/>
      <c r="I84" s="90"/>
    </row>
    <row r="85" spans="2:9" x14ac:dyDescent="0.35">
      <c r="B85" s="8"/>
      <c r="C85" s="6"/>
      <c r="D85" s="6"/>
      <c r="E85" s="6"/>
      <c r="F85" s="6"/>
      <c r="G85" s="6"/>
      <c r="H85" s="90"/>
      <c r="I85" s="90"/>
    </row>
    <row r="86" spans="2:9" x14ac:dyDescent="0.35">
      <c r="B86" s="6"/>
      <c r="C86" s="6"/>
      <c r="D86" s="6"/>
      <c r="E86" s="6"/>
      <c r="F86" s="6"/>
      <c r="G86" s="6"/>
      <c r="H86" s="90"/>
      <c r="I86" s="90"/>
    </row>
    <row r="87" spans="2:9" x14ac:dyDescent="0.35">
      <c r="B87" s="6"/>
      <c r="C87" s="6"/>
      <c r="D87" s="6"/>
      <c r="E87" s="6"/>
      <c r="F87" s="6"/>
      <c r="G87" s="6"/>
      <c r="H87" s="90"/>
      <c r="I87" s="90"/>
    </row>
    <row r="88" spans="2:9" x14ac:dyDescent="0.35">
      <c r="B88" s="6"/>
      <c r="C88" s="24"/>
      <c r="D88" s="24"/>
      <c r="E88" s="24"/>
      <c r="F88" s="24"/>
      <c r="G88" s="6"/>
      <c r="H88" s="90"/>
      <c r="I88" s="90"/>
    </row>
    <row r="89" spans="2:9" x14ac:dyDescent="0.35">
      <c r="B89" s="6"/>
      <c r="C89" s="6"/>
      <c r="D89" s="6"/>
      <c r="E89" s="6"/>
      <c r="F89" s="6"/>
      <c r="G89" s="6"/>
      <c r="H89" s="90"/>
      <c r="I89" s="90"/>
    </row>
    <row r="90" spans="2:9" x14ac:dyDescent="0.35">
      <c r="B90" s="6"/>
      <c r="C90" s="6"/>
      <c r="D90" s="6"/>
      <c r="E90" s="6"/>
      <c r="F90" s="6"/>
      <c r="G90" s="6"/>
      <c r="H90" s="90"/>
      <c r="I90" s="90"/>
    </row>
    <row r="91" spans="2:9" x14ac:dyDescent="0.35">
      <c r="B91" s="6"/>
      <c r="C91" s="6"/>
      <c r="D91" s="6"/>
      <c r="E91" s="6"/>
      <c r="F91" s="6"/>
      <c r="G91" s="6"/>
      <c r="H91" s="90"/>
      <c r="I91" s="90"/>
    </row>
    <row r="92" spans="2:9" x14ac:dyDescent="0.35">
      <c r="B92" s="6"/>
      <c r="C92" s="24"/>
      <c r="D92" s="24"/>
      <c r="E92" s="24"/>
      <c r="F92" s="24"/>
      <c r="G92" s="6"/>
      <c r="H92" s="90"/>
      <c r="I92" s="90"/>
    </row>
    <row r="93" spans="2:9" x14ac:dyDescent="0.35">
      <c r="B93" s="6"/>
      <c r="C93" s="24"/>
      <c r="D93" s="24"/>
      <c r="E93" s="24"/>
      <c r="F93" s="24"/>
      <c r="G93" s="6"/>
      <c r="H93" s="90"/>
      <c r="I93" s="90"/>
    </row>
    <row r="94" spans="2:9" x14ac:dyDescent="0.35">
      <c r="B94" s="6"/>
      <c r="C94" s="6"/>
      <c r="D94" s="6"/>
      <c r="E94" s="6"/>
      <c r="F94" s="6"/>
      <c r="G94" s="6"/>
      <c r="H94" s="90"/>
      <c r="I94" s="90"/>
    </row>
    <row r="95" spans="2:9" x14ac:dyDescent="0.35">
      <c r="B95" s="6"/>
      <c r="C95" s="6"/>
      <c r="D95" s="6"/>
      <c r="E95" s="6"/>
      <c r="F95" s="6"/>
      <c r="G95" s="6"/>
      <c r="H95" s="90"/>
      <c r="I95" s="90"/>
    </row>
    <row r="96" spans="2:9" x14ac:dyDescent="0.35">
      <c r="B96" s="6"/>
      <c r="C96" s="6"/>
      <c r="D96" s="6"/>
      <c r="E96" s="6"/>
      <c r="F96" s="6"/>
      <c r="G96" s="6"/>
      <c r="H96" s="90"/>
      <c r="I96" s="90"/>
    </row>
    <row r="97" spans="2:9" x14ac:dyDescent="0.35">
      <c r="B97" s="6"/>
      <c r="C97" s="6"/>
      <c r="D97" s="6"/>
      <c r="E97" s="6"/>
      <c r="F97" s="6"/>
      <c r="G97" s="6"/>
      <c r="H97" s="90"/>
      <c r="I97" s="90"/>
    </row>
    <row r="98" spans="2:9" x14ac:dyDescent="0.35">
      <c r="B98" s="6"/>
      <c r="C98" s="22"/>
      <c r="D98" s="22"/>
      <c r="E98" s="22"/>
      <c r="F98" s="22"/>
      <c r="G98" s="22"/>
      <c r="H98" s="90"/>
      <c r="I98" s="90"/>
    </row>
    <row r="99" spans="2:9" x14ac:dyDescent="0.35">
      <c r="B99" s="6"/>
      <c r="C99" s="6"/>
      <c r="D99" s="6"/>
      <c r="E99" s="6"/>
      <c r="F99" s="6"/>
      <c r="G99" s="6"/>
      <c r="H99" s="90"/>
      <c r="I99" s="90"/>
    </row>
    <row r="100" spans="2:9" x14ac:dyDescent="0.35">
      <c r="B100" s="6"/>
      <c r="C100" s="6"/>
      <c r="D100" s="6"/>
      <c r="E100" s="6"/>
      <c r="F100" s="6"/>
      <c r="G100" s="6"/>
      <c r="H100" s="90"/>
      <c r="I100" s="90"/>
    </row>
    <row r="101" spans="2:9" x14ac:dyDescent="0.35">
      <c r="B101" s="6"/>
      <c r="C101" s="6"/>
      <c r="D101" s="6"/>
      <c r="E101" s="6"/>
      <c r="F101" s="6"/>
      <c r="G101" s="6"/>
      <c r="H101" s="90"/>
      <c r="I101" s="90"/>
    </row>
    <row r="102" spans="2:9" x14ac:dyDescent="0.35">
      <c r="B102" s="8"/>
      <c r="C102" s="6"/>
      <c r="D102" s="6"/>
      <c r="E102" s="6"/>
      <c r="F102" s="6"/>
      <c r="G102" s="6"/>
      <c r="H102" s="90"/>
      <c r="I102" s="90"/>
    </row>
    <row r="103" spans="2:9" x14ac:dyDescent="0.35">
      <c r="B103" s="6"/>
      <c r="C103" s="6"/>
      <c r="D103" s="6"/>
      <c r="E103" s="6"/>
      <c r="F103" s="6"/>
      <c r="G103" s="6"/>
      <c r="H103" s="90"/>
      <c r="I103" s="90"/>
    </row>
    <row r="104" spans="2:9" x14ac:dyDescent="0.35">
      <c r="B104" s="6"/>
      <c r="C104" s="6"/>
      <c r="D104" s="6"/>
      <c r="E104" s="6"/>
      <c r="F104" s="6"/>
      <c r="G104" s="6"/>
      <c r="H104" s="90"/>
      <c r="I104" s="90"/>
    </row>
    <row r="105" spans="2:9" x14ac:dyDescent="0.35">
      <c r="B105" s="6"/>
      <c r="C105" s="6"/>
      <c r="D105" s="6"/>
      <c r="E105" s="6"/>
      <c r="F105" s="6"/>
      <c r="G105" s="6"/>
      <c r="H105" s="90"/>
      <c r="I105" s="90"/>
    </row>
    <row r="106" spans="2:9" x14ac:dyDescent="0.35">
      <c r="B106" s="6"/>
      <c r="C106" s="6"/>
      <c r="D106" s="6"/>
      <c r="E106" s="6"/>
      <c r="F106" s="6"/>
      <c r="G106" s="6"/>
      <c r="H106" s="90"/>
      <c r="I106" s="90"/>
    </row>
    <row r="107" spans="2:9" x14ac:dyDescent="0.35">
      <c r="B107" s="6"/>
      <c r="C107" s="6"/>
      <c r="D107" s="6"/>
      <c r="E107" s="6"/>
      <c r="F107" s="6"/>
      <c r="G107" s="6"/>
      <c r="H107" s="90"/>
      <c r="I107" s="90"/>
    </row>
    <row r="108" spans="2:9" x14ac:dyDescent="0.35">
      <c r="B108" s="6"/>
      <c r="C108" s="6"/>
      <c r="D108" s="6"/>
      <c r="E108" s="6"/>
      <c r="F108" s="6"/>
      <c r="G108" s="6"/>
      <c r="H108" s="90"/>
      <c r="I108" s="90"/>
    </row>
    <row r="109" spans="2:9" x14ac:dyDescent="0.35">
      <c r="B109" s="6"/>
      <c r="C109" s="24"/>
      <c r="D109" s="24"/>
      <c r="E109" s="24"/>
      <c r="F109" s="24"/>
      <c r="G109" s="6"/>
      <c r="H109" s="90"/>
      <c r="I109" s="90"/>
    </row>
    <row r="110" spans="2:9" x14ac:dyDescent="0.35">
      <c r="B110" s="6"/>
      <c r="C110" s="24"/>
      <c r="D110" s="24"/>
      <c r="E110" s="24"/>
      <c r="F110" s="24"/>
      <c r="G110" s="6"/>
      <c r="H110" s="90"/>
      <c r="I110" s="90"/>
    </row>
    <row r="111" spans="2:9" x14ac:dyDescent="0.35">
      <c r="B111" s="6"/>
      <c r="C111" s="6"/>
      <c r="D111" s="6"/>
      <c r="E111" s="6"/>
      <c r="F111" s="6"/>
      <c r="G111" s="6"/>
      <c r="H111" s="90"/>
      <c r="I111" s="90"/>
    </row>
    <row r="112" spans="2:9" x14ac:dyDescent="0.35">
      <c r="B112" s="6"/>
      <c r="C112" s="6"/>
      <c r="D112" s="6"/>
      <c r="E112" s="6"/>
      <c r="F112" s="6"/>
      <c r="G112" s="6"/>
      <c r="H112" s="90"/>
      <c r="I112" s="90"/>
    </row>
    <row r="113" spans="2:9" x14ac:dyDescent="0.35">
      <c r="B113" s="6"/>
      <c r="C113" s="6"/>
      <c r="D113" s="6"/>
      <c r="E113" s="6"/>
      <c r="F113" s="6"/>
      <c r="G113" s="6"/>
      <c r="H113" s="90"/>
      <c r="I113" s="90"/>
    </row>
    <row r="114" spans="2:9" x14ac:dyDescent="0.35">
      <c r="B114" s="6"/>
      <c r="C114" s="6"/>
      <c r="D114" s="6"/>
      <c r="E114" s="6"/>
      <c r="F114" s="6"/>
      <c r="G114" s="6"/>
      <c r="H114" s="90"/>
      <c r="I114" s="90"/>
    </row>
    <row r="115" spans="2:9" x14ac:dyDescent="0.35">
      <c r="B115" s="6"/>
      <c r="C115" s="22"/>
      <c r="D115" s="6"/>
      <c r="E115" s="22"/>
      <c r="F115" s="22"/>
      <c r="G115" s="6"/>
      <c r="H115" s="90"/>
      <c r="I115" s="90"/>
    </row>
    <row r="116" spans="2:9" x14ac:dyDescent="0.35">
      <c r="B116" s="6"/>
      <c r="C116" s="6"/>
      <c r="D116" s="6"/>
      <c r="E116" s="6"/>
      <c r="F116" s="6"/>
      <c r="G116" s="6"/>
      <c r="H116" s="90"/>
      <c r="I116" s="90"/>
    </row>
    <row r="117" spans="2:9" x14ac:dyDescent="0.35">
      <c r="B117" s="6"/>
      <c r="C117" s="6"/>
      <c r="D117" s="6"/>
      <c r="E117" s="6"/>
      <c r="F117" s="6"/>
      <c r="G117" s="6"/>
      <c r="H117" s="90"/>
      <c r="I117" s="90"/>
    </row>
    <row r="118" spans="2:9" x14ac:dyDescent="0.35">
      <c r="B118" s="9"/>
      <c r="C118" s="9"/>
      <c r="D118" s="9"/>
      <c r="E118" s="9"/>
      <c r="F118" s="9"/>
      <c r="G118" s="9"/>
      <c r="H118" s="89"/>
      <c r="I118" s="89"/>
    </row>
    <row r="119" spans="2:9" x14ac:dyDescent="0.35">
      <c r="B119" s="9"/>
      <c r="C119" s="9"/>
      <c r="D119" s="9"/>
      <c r="E119" s="9"/>
      <c r="F119" s="9"/>
      <c r="G119" s="9"/>
      <c r="H119" s="89"/>
      <c r="I119" s="89"/>
    </row>
  </sheetData>
  <conditionalFormatting sqref="C33">
    <cfRule type="cellIs" dxfId="25" priority="13" operator="greaterThan">
      <formula>10</formula>
    </cfRule>
  </conditionalFormatting>
  <conditionalFormatting sqref="C33:F43">
    <cfRule type="cellIs" dxfId="24" priority="7" operator="lessThan">
      <formula>1</formula>
    </cfRule>
    <cfRule type="cellIs" dxfId="23" priority="10" operator="lessThan">
      <formula>1</formula>
    </cfRule>
    <cfRule type="cellIs" dxfId="22" priority="11" operator="lessThan">
      <formula>1</formula>
    </cfRule>
    <cfRule type="cellIs" dxfId="21" priority="12" operator="greaterThan">
      <formula>10</formula>
    </cfRule>
  </conditionalFormatting>
  <conditionalFormatting sqref="C26">
    <cfRule type="cellIs" dxfId="20" priority="8" operator="lessThan">
      <formula>1</formula>
    </cfRule>
    <cfRule type="cellIs" dxfId="19" priority="9" operator="lessThan">
      <formula>1</formula>
    </cfRule>
  </conditionalFormatting>
  <conditionalFormatting sqref="G29">
    <cfRule type="cellIs" dxfId="18" priority="5" operator="lessThan">
      <formula>1</formula>
    </cfRule>
    <cfRule type="cellIs" dxfId="17" priority="6" operator="lessThan">
      <formula>1</formula>
    </cfRule>
  </conditionalFormatting>
  <conditionalFormatting sqref="G30">
    <cfRule type="cellIs" dxfId="16" priority="3" operator="lessThan">
      <formula>1</formula>
    </cfRule>
    <cfRule type="cellIs" dxfId="15" priority="4" operator="lessThan">
      <formula>1</formula>
    </cfRule>
  </conditionalFormatting>
  <conditionalFormatting sqref="G31">
    <cfRule type="cellIs" dxfId="14" priority="1" operator="lessThan">
      <formula>1</formula>
    </cfRule>
    <cfRule type="cellIs" dxfId="13" priority="2" operator="lessThan">
      <formula>1</formula>
    </cfRule>
  </conditionalFormatting>
  <pageMargins left="0.25" right="0.25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10</vt:i4>
      </vt:variant>
    </vt:vector>
  </HeadingPairs>
  <TitlesOfParts>
    <vt:vector size="10" baseType="lpstr">
      <vt:lpstr>Totalt</vt:lpstr>
      <vt:lpstr>Vaktel 1</vt:lpstr>
      <vt:lpstr>Vaktel 2</vt:lpstr>
      <vt:lpstr>Vaktel 3</vt:lpstr>
      <vt:lpstr>Poulet Jaune</vt:lpstr>
      <vt:lpstr>Skånsk Blomme</vt:lpstr>
      <vt:lpstr>Plymouth Rock</vt:lpstr>
      <vt:lpstr>Ayam Cemani</vt:lpstr>
      <vt:lpstr>Pärlhöna RosaSkatt</vt:lpstr>
      <vt:lpstr>Pärlhöna Referens</vt:lpstr>
    </vt:vector>
  </TitlesOfParts>
  <Manager/>
  <Company>LRF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Auni Hamberg</dc:creator>
  <cp:keywords/>
  <dc:description/>
  <cp:lastModifiedBy>Charlotte Strinnholm</cp:lastModifiedBy>
  <cp:revision/>
  <dcterms:created xsi:type="dcterms:W3CDTF">2013-10-19T12:51:31Z</dcterms:created>
  <dcterms:modified xsi:type="dcterms:W3CDTF">2022-06-02T07:06:46Z</dcterms:modified>
  <cp:category/>
  <cp:contentStatus/>
</cp:coreProperties>
</file>