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lotta\Documents\Exceptionell Råvara\Hemsida\Resultatprotokoll\2021\"/>
    </mc:Choice>
  </mc:AlternateContent>
  <xr:revisionPtr revIDLastSave="0" documentId="8_{C29F6935-B440-4A25-A5D4-DADBF7C1F4A7}" xr6:coauthVersionLast="47" xr6:coauthVersionMax="47" xr10:uidLastSave="{00000000-0000-0000-0000-000000000000}"/>
  <bookViews>
    <workbookView xWindow="-110" yWindow="-110" windowWidth="22780" windowHeight="14660" tabRatio="797" activeTab="4" xr2:uid="{00000000-000D-0000-FFFF-FFFF00000000}"/>
  </bookViews>
  <sheets>
    <sheet name="Totalt" sheetId="11" r:id="rId1"/>
    <sheet name="Referens" sheetId="40" r:id="rId2"/>
    <sheet name="Mörkölamm" sheetId="48" r:id="rId3"/>
    <sheet name="xxx" sheetId="49" r:id="rId4"/>
    <sheet name="xx" sheetId="46" r:id="rId5"/>
    <sheet name="Blad1" sheetId="50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5" i="49" l="1"/>
  <c r="F56" i="49"/>
  <c r="E55" i="49"/>
  <c r="E56" i="49"/>
  <c r="D55" i="49"/>
  <c r="D56" i="49"/>
  <c r="C55" i="49"/>
  <c r="C56" i="49"/>
  <c r="N53" i="49"/>
  <c r="M53" i="49"/>
  <c r="L53" i="49"/>
  <c r="K53" i="49"/>
  <c r="N52" i="49"/>
  <c r="M52" i="49"/>
  <c r="L52" i="49"/>
  <c r="K52" i="49"/>
  <c r="N51" i="49"/>
  <c r="M51" i="49"/>
  <c r="L51" i="49"/>
  <c r="K51" i="49"/>
  <c r="N50" i="49"/>
  <c r="M50" i="49"/>
  <c r="L50" i="49"/>
  <c r="K50" i="49"/>
  <c r="N49" i="49"/>
  <c r="M49" i="49"/>
  <c r="L49" i="49"/>
  <c r="K49" i="49"/>
  <c r="N48" i="49"/>
  <c r="M48" i="49"/>
  <c r="L48" i="49"/>
  <c r="K48" i="49"/>
  <c r="N47" i="49"/>
  <c r="M47" i="49"/>
  <c r="L47" i="49"/>
  <c r="K47" i="49"/>
  <c r="N46" i="49"/>
  <c r="M46" i="49"/>
  <c r="L46" i="49"/>
  <c r="K46" i="49"/>
  <c r="N45" i="49"/>
  <c r="M45" i="49"/>
  <c r="L45" i="49"/>
  <c r="K45" i="49"/>
  <c r="N44" i="49"/>
  <c r="M44" i="49"/>
  <c r="L44" i="49"/>
  <c r="K44" i="49"/>
  <c r="N43" i="49"/>
  <c r="M43" i="49"/>
  <c r="L43" i="49"/>
  <c r="K43" i="49"/>
  <c r="N42" i="49"/>
  <c r="M42" i="49"/>
  <c r="L42" i="49"/>
  <c r="K42" i="49"/>
  <c r="J42" i="49"/>
  <c r="N41" i="49"/>
  <c r="M41" i="49"/>
  <c r="L41" i="49"/>
  <c r="K41" i="49"/>
  <c r="J41" i="49"/>
  <c r="N40" i="49"/>
  <c r="M40" i="49"/>
  <c r="L40" i="49"/>
  <c r="K40" i="49"/>
  <c r="J40" i="49"/>
  <c r="N39" i="49"/>
  <c r="M39" i="49"/>
  <c r="L39" i="49"/>
  <c r="K39" i="49"/>
  <c r="J39" i="49"/>
  <c r="N38" i="49"/>
  <c r="M38" i="49"/>
  <c r="L38" i="49"/>
  <c r="K38" i="49"/>
  <c r="J38" i="49"/>
  <c r="N37" i="49"/>
  <c r="M37" i="49"/>
  <c r="L37" i="49"/>
  <c r="K37" i="49"/>
  <c r="J37" i="49"/>
  <c r="N36" i="49"/>
  <c r="M36" i="49"/>
  <c r="L36" i="49"/>
  <c r="K36" i="49"/>
  <c r="J36" i="49"/>
  <c r="N35" i="49"/>
  <c r="M35" i="49"/>
  <c r="L35" i="49"/>
  <c r="K35" i="49"/>
  <c r="J35" i="49"/>
  <c r="N34" i="49"/>
  <c r="M34" i="49"/>
  <c r="L34" i="49"/>
  <c r="K34" i="49"/>
  <c r="J34" i="49"/>
  <c r="N33" i="49"/>
  <c r="M33" i="49"/>
  <c r="L33" i="49"/>
  <c r="K33" i="49"/>
  <c r="J33" i="49"/>
  <c r="N32" i="49"/>
  <c r="M32" i="49"/>
  <c r="L32" i="49"/>
  <c r="K32" i="49"/>
  <c r="J32" i="49"/>
  <c r="F38" i="48"/>
  <c r="F39" i="48"/>
  <c r="F16" i="11"/>
  <c r="F35" i="11"/>
  <c r="E38" i="48"/>
  <c r="E39" i="48"/>
  <c r="E16" i="11"/>
  <c r="D38" i="48"/>
  <c r="D39" i="48"/>
  <c r="D16" i="11"/>
  <c r="C38" i="48"/>
  <c r="C39" i="48"/>
  <c r="C16" i="11"/>
  <c r="N37" i="48"/>
  <c r="M37" i="48"/>
  <c r="L37" i="48"/>
  <c r="K37" i="48"/>
  <c r="J37" i="48"/>
  <c r="N36" i="48"/>
  <c r="M36" i="48"/>
  <c r="L36" i="48"/>
  <c r="K36" i="48"/>
  <c r="J36" i="48"/>
  <c r="N35" i="48"/>
  <c r="M35" i="48"/>
  <c r="L35" i="48"/>
  <c r="K35" i="48"/>
  <c r="J35" i="48"/>
  <c r="N34" i="48"/>
  <c r="M34" i="48"/>
  <c r="L34" i="48"/>
  <c r="K34" i="48"/>
  <c r="J34" i="48"/>
  <c r="N33" i="48"/>
  <c r="M33" i="48"/>
  <c r="L33" i="48"/>
  <c r="K33" i="48"/>
  <c r="J33" i="48"/>
  <c r="N32" i="48"/>
  <c r="M32" i="48"/>
  <c r="L32" i="48"/>
  <c r="K32" i="48"/>
  <c r="J32" i="48"/>
  <c r="N31" i="48"/>
  <c r="M31" i="48"/>
  <c r="L31" i="48"/>
  <c r="K31" i="48"/>
  <c r="J31" i="48"/>
  <c r="F53" i="46"/>
  <c r="F54" i="46"/>
  <c r="E53" i="46"/>
  <c r="E54" i="46"/>
  <c r="D53" i="46"/>
  <c r="D54" i="46"/>
  <c r="C53" i="46"/>
  <c r="C54" i="46"/>
  <c r="N52" i="46"/>
  <c r="M52" i="46"/>
  <c r="L52" i="46"/>
  <c r="K52" i="46"/>
  <c r="N51" i="46"/>
  <c r="M51" i="46"/>
  <c r="L51" i="46"/>
  <c r="K51" i="46"/>
  <c r="N50" i="46"/>
  <c r="M50" i="46"/>
  <c r="L50" i="46"/>
  <c r="K50" i="46"/>
  <c r="N49" i="46"/>
  <c r="M49" i="46"/>
  <c r="L49" i="46"/>
  <c r="K49" i="46"/>
  <c r="N48" i="46"/>
  <c r="M48" i="46"/>
  <c r="L48" i="46"/>
  <c r="K48" i="46"/>
  <c r="N47" i="46"/>
  <c r="M47" i="46"/>
  <c r="L47" i="46"/>
  <c r="K47" i="46"/>
  <c r="N46" i="46"/>
  <c r="M46" i="46"/>
  <c r="L46" i="46"/>
  <c r="K46" i="46"/>
  <c r="N45" i="46"/>
  <c r="M45" i="46"/>
  <c r="L45" i="46"/>
  <c r="K45" i="46"/>
  <c r="N44" i="46"/>
  <c r="M44" i="46"/>
  <c r="L44" i="46"/>
  <c r="K44" i="46"/>
  <c r="N43" i="46"/>
  <c r="M43" i="46"/>
  <c r="L43" i="46"/>
  <c r="K43" i="46"/>
  <c r="N42" i="46"/>
  <c r="M42" i="46"/>
  <c r="L42" i="46"/>
  <c r="K42" i="46"/>
  <c r="N41" i="46"/>
  <c r="M41" i="46"/>
  <c r="L41" i="46"/>
  <c r="K41" i="46"/>
  <c r="J41" i="46"/>
  <c r="N40" i="46"/>
  <c r="M40" i="46"/>
  <c r="L40" i="46"/>
  <c r="K40" i="46"/>
  <c r="J40" i="46"/>
  <c r="N39" i="46"/>
  <c r="M39" i="46"/>
  <c r="L39" i="46"/>
  <c r="K39" i="46"/>
  <c r="J39" i="46"/>
  <c r="N38" i="46"/>
  <c r="M38" i="46"/>
  <c r="L38" i="46"/>
  <c r="K38" i="46"/>
  <c r="J38" i="46"/>
  <c r="N37" i="46"/>
  <c r="M37" i="46"/>
  <c r="L37" i="46"/>
  <c r="K37" i="46"/>
  <c r="J37" i="46"/>
  <c r="N36" i="46"/>
  <c r="M36" i="46"/>
  <c r="L36" i="46"/>
  <c r="K36" i="46"/>
  <c r="J36" i="46"/>
  <c r="N35" i="46"/>
  <c r="M35" i="46"/>
  <c r="L35" i="46"/>
  <c r="K35" i="46"/>
  <c r="J35" i="46"/>
  <c r="N34" i="46"/>
  <c r="M34" i="46"/>
  <c r="L34" i="46"/>
  <c r="K34" i="46"/>
  <c r="J34" i="46"/>
  <c r="N33" i="46"/>
  <c r="M33" i="46"/>
  <c r="L33" i="46"/>
  <c r="K33" i="46"/>
  <c r="J33" i="46"/>
  <c r="N32" i="46"/>
  <c r="M32" i="46"/>
  <c r="L32" i="46"/>
  <c r="K32" i="46"/>
  <c r="J32" i="46"/>
  <c r="N31" i="46"/>
  <c r="M31" i="46"/>
  <c r="L31" i="46"/>
  <c r="K31" i="46"/>
  <c r="J31" i="46"/>
  <c r="E38" i="40"/>
  <c r="G38" i="48"/>
  <c r="G56" i="49"/>
  <c r="G55" i="49"/>
  <c r="G39" i="48"/>
  <c r="G16" i="11"/>
  <c r="G54" i="46"/>
  <c r="G37" i="11"/>
  <c r="G53" i="46"/>
  <c r="F38" i="40"/>
  <c r="F39" i="40"/>
  <c r="F15" i="11"/>
  <c r="E39" i="40"/>
  <c r="E15" i="11"/>
  <c r="D38" i="40"/>
  <c r="D39" i="40"/>
  <c r="D15" i="11"/>
  <c r="C38" i="40"/>
  <c r="N37" i="40"/>
  <c r="M37" i="40"/>
  <c r="L37" i="40"/>
  <c r="K37" i="40"/>
  <c r="J37" i="40"/>
  <c r="N36" i="40"/>
  <c r="M36" i="40"/>
  <c r="L36" i="40"/>
  <c r="K36" i="40"/>
  <c r="J36" i="40"/>
  <c r="N35" i="40"/>
  <c r="M35" i="40"/>
  <c r="L35" i="40"/>
  <c r="K35" i="40"/>
  <c r="J35" i="40"/>
  <c r="N34" i="40"/>
  <c r="M34" i="40"/>
  <c r="L34" i="40"/>
  <c r="K34" i="40"/>
  <c r="J34" i="40"/>
  <c r="N33" i="40"/>
  <c r="M33" i="40"/>
  <c r="L33" i="40"/>
  <c r="K33" i="40"/>
  <c r="J33" i="40"/>
  <c r="N32" i="40"/>
  <c r="M32" i="40"/>
  <c r="L32" i="40"/>
  <c r="K32" i="40"/>
  <c r="J32" i="40"/>
  <c r="N31" i="40"/>
  <c r="M31" i="40"/>
  <c r="L31" i="40"/>
  <c r="K31" i="40"/>
  <c r="J31" i="40"/>
  <c r="F43" i="11"/>
  <c r="E43" i="11"/>
  <c r="D43" i="11"/>
  <c r="G38" i="40"/>
  <c r="C39" i="40"/>
  <c r="C15" i="11"/>
  <c r="G42" i="11"/>
  <c r="G41" i="11"/>
  <c r="C42" i="11"/>
  <c r="F41" i="11"/>
  <c r="E41" i="11"/>
  <c r="D41" i="11"/>
  <c r="F42" i="11"/>
  <c r="E42" i="11"/>
  <c r="C41" i="11"/>
  <c r="F40" i="11"/>
  <c r="E40" i="11"/>
  <c r="D40" i="11"/>
  <c r="F39" i="11"/>
  <c r="E39" i="11"/>
  <c r="D39" i="11"/>
  <c r="C39" i="11"/>
  <c r="F38" i="11"/>
  <c r="E38" i="11"/>
  <c r="D38" i="11"/>
  <c r="C38" i="11"/>
  <c r="F37" i="11"/>
  <c r="E37" i="11"/>
  <c r="D37" i="11"/>
  <c r="C37" i="11"/>
  <c r="F36" i="11"/>
  <c r="E36" i="11"/>
  <c r="D36" i="11"/>
  <c r="C36" i="11"/>
  <c r="E35" i="11"/>
  <c r="D35" i="11"/>
  <c r="C35" i="11"/>
  <c r="F34" i="11"/>
  <c r="C43" i="11"/>
  <c r="G39" i="40"/>
  <c r="G15" i="11"/>
  <c r="C34" i="11"/>
  <c r="G39" i="11"/>
  <c r="G38" i="11"/>
  <c r="G36" i="11"/>
  <c r="G35" i="11"/>
  <c r="E34" i="11"/>
  <c r="G43" i="11"/>
  <c r="G34" i="11"/>
  <c r="D34" i="11"/>
  <c r="G40" i="11"/>
  <c r="C40" i="11"/>
  <c r="D42" i="11"/>
</calcChain>
</file>

<file path=xl/sharedStrings.xml><?xml version="1.0" encoding="utf-8"?>
<sst xmlns="http://schemas.openxmlformats.org/spreadsheetml/2006/main" count="449" uniqueCount="187">
  <si>
    <t>Utseende</t>
  </si>
  <si>
    <t>Skala  1-10</t>
  </si>
  <si>
    <t xml:space="preserve">Skala 1 - 10 </t>
  </si>
  <si>
    <t>Kock 1</t>
  </si>
  <si>
    <t>Kock2</t>
  </si>
  <si>
    <t>Kock 3</t>
  </si>
  <si>
    <t>Kock 4</t>
  </si>
  <si>
    <t>Kock 5</t>
  </si>
  <si>
    <t>Kock 6</t>
  </si>
  <si>
    <t>Kock 7</t>
  </si>
  <si>
    <t>Kock 8</t>
  </si>
  <si>
    <t>Kock 9</t>
  </si>
  <si>
    <t>Kock 10</t>
  </si>
  <si>
    <t>Kock 11</t>
  </si>
  <si>
    <t>Produkter</t>
  </si>
  <si>
    <t>Kockar</t>
  </si>
  <si>
    <t>Potential</t>
  </si>
  <si>
    <t>potential</t>
  </si>
  <si>
    <t xml:space="preserve">summa </t>
  </si>
  <si>
    <t>1. medelvärde = summan av alla värden/ antal värden</t>
  </si>
  <si>
    <t xml:space="preserve">Utseende i rå form </t>
  </si>
  <si>
    <t>Antal kockar:</t>
  </si>
  <si>
    <t>Mörhet</t>
  </si>
  <si>
    <t>6.</t>
  </si>
  <si>
    <t>7.</t>
  </si>
  <si>
    <t>8.</t>
  </si>
  <si>
    <t>1.</t>
  </si>
  <si>
    <t xml:space="preserve">2. </t>
  </si>
  <si>
    <t xml:space="preserve">3. </t>
  </si>
  <si>
    <t xml:space="preserve">4. </t>
  </si>
  <si>
    <t xml:space="preserve">5. </t>
  </si>
  <si>
    <t>Skala 1 - 10</t>
  </si>
  <si>
    <t>Kock 12</t>
  </si>
  <si>
    <t>Kock 13</t>
  </si>
  <si>
    <t>Kock 14</t>
  </si>
  <si>
    <t>Kock 15</t>
  </si>
  <si>
    <t>Smak</t>
  </si>
  <si>
    <t>Skala 1- 10 x 2</t>
  </si>
  <si>
    <t>Skala 1 - 10  x 1</t>
  </si>
  <si>
    <t>Skala 1 - 10 x 1</t>
  </si>
  <si>
    <t xml:space="preserve">Skala  1 -10 x 1 </t>
  </si>
  <si>
    <t>utseende rå form</t>
  </si>
  <si>
    <t>35-50 poäng = Exceptionell råvara</t>
  </si>
  <si>
    <t xml:space="preserve">Smak </t>
  </si>
  <si>
    <t>20-24 = Standard råvara</t>
  </si>
  <si>
    <t>Kock 16</t>
  </si>
  <si>
    <t>Kock 17</t>
  </si>
  <si>
    <t>Kock 18</t>
  </si>
  <si>
    <t>Kock 19</t>
  </si>
  <si>
    <t xml:space="preserve">Kock 20 </t>
  </si>
  <si>
    <t>Kock 21</t>
  </si>
  <si>
    <t>Kock 22</t>
  </si>
  <si>
    <t>Saftighet</t>
  </si>
  <si>
    <t>Total</t>
  </si>
  <si>
    <t>Kock 35</t>
  </si>
  <si>
    <t xml:space="preserve">Kock 18 </t>
  </si>
  <si>
    <t xml:space="preserve">Kock 19 </t>
  </si>
  <si>
    <t xml:space="preserve">Kock 21 </t>
  </si>
  <si>
    <t xml:space="preserve">25-29 = Hög råvarukvalité               </t>
  </si>
  <si>
    <t>30-34 = Utmärkt råvarukvalité</t>
  </si>
  <si>
    <t>x 1</t>
  </si>
  <si>
    <t>x 2</t>
  </si>
  <si>
    <t>Skala 1-10</t>
  </si>
  <si>
    <t xml:space="preserve">Saftighet </t>
  </si>
  <si>
    <t>UTSEENDE</t>
  </si>
  <si>
    <t>MÖRHET</t>
  </si>
  <si>
    <t>SAFTIGHET</t>
  </si>
  <si>
    <t>SMAK</t>
  </si>
  <si>
    <t xml:space="preserve">30-34 = Utmärkt råvarukvalité </t>
  </si>
  <si>
    <t>Produkt: Referens</t>
  </si>
  <si>
    <t xml:space="preserve">            </t>
  </si>
  <si>
    <t>UTVECKLINGSMÖTE LAMM FÅR</t>
  </si>
  <si>
    <t xml:space="preserve">Resultat 10 maj 2021 </t>
  </si>
  <si>
    <t>Nummer:</t>
  </si>
  <si>
    <t xml:space="preserve">Producent: </t>
  </si>
  <si>
    <t>Mörkölamm AB, Anneli Wallin</t>
  </si>
  <si>
    <t>Plats:</t>
  </si>
  <si>
    <t>Furholmen, Trosa</t>
  </si>
  <si>
    <t>Ras:</t>
  </si>
  <si>
    <t>Vit Dorper</t>
  </si>
  <si>
    <t>Levnadsätt:</t>
  </si>
  <si>
    <t>Uppfödd på stall</t>
  </si>
  <si>
    <t>Ålder:</t>
  </si>
  <si>
    <t>2020 12 23</t>
  </si>
  <si>
    <t>Kön:</t>
  </si>
  <si>
    <t>Bagglamm</t>
  </si>
  <si>
    <t>Slakteri:</t>
  </si>
  <si>
    <t>De Vilda</t>
  </si>
  <si>
    <t>Slaktdatum:</t>
  </si>
  <si>
    <t>2021 04 21</t>
  </si>
  <si>
    <t>Slaktvikt:</t>
  </si>
  <si>
    <t>19,9 kg</t>
  </si>
  <si>
    <t>Formklass:</t>
  </si>
  <si>
    <t>U</t>
  </si>
  <si>
    <t>Fettklass:</t>
  </si>
  <si>
    <t>Nedkylning:</t>
  </si>
  <si>
    <t xml:space="preserve"> </t>
  </si>
  <si>
    <t>Hängning hel/halv:</t>
  </si>
  <si>
    <t>Nedskärning detalj:</t>
  </si>
  <si>
    <t>2021 04 28</t>
  </si>
  <si>
    <t>Hängmörning:</t>
  </si>
  <si>
    <t>Förpackning</t>
  </si>
  <si>
    <t>Levererat:</t>
  </si>
  <si>
    <t>Irland</t>
  </si>
  <si>
    <t>2021 01 23</t>
  </si>
  <si>
    <t>-</t>
  </si>
  <si>
    <t>Foder:</t>
  </si>
  <si>
    <t>Gräs, hö, ensilage?</t>
  </si>
  <si>
    <t>7 dagar</t>
  </si>
  <si>
    <t>2021 05 06</t>
  </si>
  <si>
    <t>Vaxat papper</t>
  </si>
  <si>
    <t>2021 05 10</t>
  </si>
  <si>
    <t>1. Irland</t>
  </si>
  <si>
    <t>2. Mörkölamm</t>
  </si>
  <si>
    <t>2021 04 30</t>
  </si>
  <si>
    <t>R</t>
  </si>
  <si>
    <t>Irish Country Meats</t>
  </si>
  <si>
    <t>0,00</t>
  </si>
  <si>
    <t>Temperatur:</t>
  </si>
  <si>
    <t>Tillagning:</t>
  </si>
  <si>
    <t>Tid i ugn:</t>
  </si>
  <si>
    <t>Vila tid:</t>
  </si>
  <si>
    <t>130° varmluft 1/2 fläkt</t>
  </si>
  <si>
    <t>Före:</t>
  </si>
  <si>
    <t>Efter:</t>
  </si>
  <si>
    <t>Ur ugn:</t>
  </si>
  <si>
    <t>Efter vila:</t>
  </si>
  <si>
    <t>Gjutjärnspanna</t>
  </si>
  <si>
    <t>12°</t>
  </si>
  <si>
    <t>30°</t>
  </si>
  <si>
    <t>49-50°</t>
  </si>
  <si>
    <t>55-56°</t>
  </si>
  <si>
    <t>15 min</t>
  </si>
  <si>
    <t>6 min</t>
  </si>
  <si>
    <t>Utseende:</t>
  </si>
  <si>
    <t>Förpackning:</t>
  </si>
  <si>
    <t>Torrt, fint styckat, tajt sågat intill benen men hög nivå</t>
  </si>
  <si>
    <t>Smörgåspapper i kartong, lite vätska, fin förpackning</t>
  </si>
  <si>
    <t>Kommenter EXRÅ:</t>
  </si>
  <si>
    <t>Lätt att dra hinnan, hårt vitt fett, smälter inte så bra i pannan</t>
  </si>
  <si>
    <t xml:space="preserve">Sätter dåligt med färg i maillarden </t>
  </si>
  <si>
    <t>Funderingar över foder på så kort tid?</t>
  </si>
  <si>
    <t>KOCKARNAS KOMMENTARER:</t>
  </si>
  <si>
    <t>Utseende i rå form:</t>
  </si>
  <si>
    <t>Mörhet:</t>
  </si>
  <si>
    <t>Saftighet:</t>
  </si>
  <si>
    <t>Smak:</t>
  </si>
  <si>
    <t>Avsaknad av information som foder, tidpunkter,</t>
  </si>
  <si>
    <t>temperaturer osv. se saknade delar i råvarufakta</t>
  </si>
  <si>
    <t>TILLAGNINGSPROTOKOLL</t>
  </si>
  <si>
    <t>Salt:</t>
  </si>
  <si>
    <t>Atlant finmixat</t>
  </si>
  <si>
    <t>13°</t>
  </si>
  <si>
    <t>29°</t>
  </si>
  <si>
    <t>50°</t>
  </si>
  <si>
    <t>57°</t>
  </si>
  <si>
    <t>16  min</t>
  </si>
  <si>
    <t xml:space="preserve">Glansig lite mjuk, doftar chark, rökt, fuktig yta, </t>
  </si>
  <si>
    <t>Smörgåspapper i kartong, något fettig kartong.</t>
  </si>
  <si>
    <t xml:space="preserve">Helt okej snitt, ser ut att ha varit vaccad, något snett sågad </t>
  </si>
  <si>
    <t>så benet är större och köttet drar sig anings.</t>
  </si>
  <si>
    <t>Smälter bra, väldigt mjukt fett och sätter bra färg</t>
  </si>
  <si>
    <t>Metod:</t>
  </si>
  <si>
    <t>Temperatur ugn:</t>
  </si>
  <si>
    <t>Ensilage, FårVital kraftfoder</t>
  </si>
  <si>
    <t>SuffolkTexeltack CharolaisTexelbagg</t>
  </si>
  <si>
    <t>Skulle vinna på ej vaccas och mer torka i hängning</t>
  </si>
  <si>
    <t xml:space="preserve">Bra liten marmorering </t>
  </si>
  <si>
    <t>Bra proportioner kött fett</t>
  </si>
  <si>
    <t>Fast stor vit kappa, med röd tydlig köttfärg torr och fast</t>
  </si>
  <si>
    <t>Väldigt mör, kanske för mycket med visst motstånd</t>
  </si>
  <si>
    <t>Saftighet är bra kunde vara längre med små fibrer och anings smulighet</t>
  </si>
  <si>
    <t>Medelsaftigehet som dör ganska fort</t>
  </si>
  <si>
    <t>Intensiv lammsmak på fett med ett milt kött</t>
  </si>
  <si>
    <t>Mer hängning för utveckla smak?</t>
  </si>
  <si>
    <t>Sötaktig lätt nötig smak med rostat fett, men ändå något svag i karaktären.</t>
  </si>
  <si>
    <t>Lite pepprigt men viss champinjon mildhet</t>
  </si>
  <si>
    <t>Samt varsammare hantering och förpackning.</t>
  </si>
  <si>
    <t>Gulrosa fett med mognare doft med ljusrött kött</t>
  </si>
  <si>
    <t xml:space="preserve">Något tunn kappa, lös i konsistensen </t>
  </si>
  <si>
    <t>Positivt tuggmotstånd som är väldigt mört</t>
  </si>
  <si>
    <t>Saftigheten hänger i länge medel. Fettet upplevs bra</t>
  </si>
  <si>
    <t>Längre finstrimmiga fibrer, härlig jsighet</t>
  </si>
  <si>
    <t>Djupare umami buljong ton, med hög lammsmak i kött och milt fett</t>
  </si>
  <si>
    <t>Medelsmak med stall, mineral, svamp o god smak</t>
  </si>
  <si>
    <t>Rostad ton i fettet med nöt, mineralig, smörtoner &amp; järnighet</t>
  </si>
  <si>
    <t>Skulle vinna på längre hängmörning på stock för mognad smak och fasthet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</si>
</sst>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i/>
      <sz val="16"/>
      <color theme="1"/>
      <name val="Calibri"/>
      <scheme val="minor"/>
    </font>
    <font>
      <sz val="8"/>
      <name val="Calibri"/>
      <family val="2"/>
      <scheme val="minor"/>
    </font>
    <font>
      <b/>
      <sz val="11"/>
      <color rgb="FFFF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7" fillId="2" borderId="0" xfId="0" applyFont="1" applyFill="1"/>
    <xf numFmtId="0" fontId="6" fillId="2" borderId="0" xfId="0" applyFont="1" applyFill="1"/>
    <xf numFmtId="0" fontId="6" fillId="2" borderId="0" xfId="0" applyFont="1" applyFill="1" applyBorder="1"/>
    <xf numFmtId="0" fontId="5" fillId="2" borderId="0" xfId="0" applyFont="1" applyFill="1"/>
    <xf numFmtId="0" fontId="5" fillId="2" borderId="0" xfId="0" applyFont="1" applyFill="1" applyBorder="1"/>
    <xf numFmtId="0" fontId="0" fillId="2" borderId="0" xfId="0" applyFont="1" applyFill="1" applyBorder="1"/>
    <xf numFmtId="0" fontId="9" fillId="2" borderId="0" xfId="0" applyFont="1" applyFill="1"/>
    <xf numFmtId="0" fontId="2" fillId="2" borderId="0" xfId="0" applyFont="1" applyFill="1" applyBorder="1"/>
    <xf numFmtId="0" fontId="0" fillId="2" borderId="0" xfId="0" applyFont="1" applyFill="1"/>
    <xf numFmtId="0" fontId="7" fillId="2" borderId="0" xfId="0" applyFont="1" applyFill="1" applyBorder="1"/>
    <xf numFmtId="0" fontId="2" fillId="2" borderId="5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0" fillId="2" borderId="5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  <xf numFmtId="0" fontId="0" fillId="2" borderId="7" xfId="0" applyFont="1" applyFill="1" applyBorder="1" applyAlignment="1">
      <alignment horizontal="left"/>
    </xf>
    <xf numFmtId="0" fontId="0" fillId="2" borderId="7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5" xfId="0" applyFont="1" applyFill="1" applyBorder="1"/>
    <xf numFmtId="2" fontId="0" fillId="2" borderId="5" xfId="0" applyNumberFormat="1" applyFont="1" applyFill="1" applyBorder="1" applyAlignment="1">
      <alignment horizontal="center"/>
    </xf>
    <xf numFmtId="0" fontId="7" fillId="2" borderId="5" xfId="0" applyFont="1" applyFill="1" applyBorder="1"/>
    <xf numFmtId="0" fontId="10" fillId="2" borderId="0" xfId="0" applyFont="1" applyFill="1" applyBorder="1"/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/>
    <xf numFmtId="2" fontId="11" fillId="2" borderId="0" xfId="0" applyNumberFormat="1" applyFont="1" applyFill="1" applyBorder="1"/>
    <xf numFmtId="0" fontId="11" fillId="2" borderId="0" xfId="0" applyFont="1" applyFill="1" applyBorder="1" applyAlignment="1">
      <alignment horizontal="left"/>
    </xf>
    <xf numFmtId="164" fontId="0" fillId="2" borderId="0" xfId="0" applyNumberFormat="1" applyFont="1" applyFill="1" applyBorder="1"/>
    <xf numFmtId="0" fontId="4" fillId="2" borderId="0" xfId="0" applyFont="1" applyFill="1" applyBorder="1"/>
    <xf numFmtId="0" fontId="3" fillId="2" borderId="0" xfId="0" applyFont="1" applyFill="1" applyBorder="1"/>
    <xf numFmtId="0" fontId="0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left"/>
    </xf>
    <xf numFmtId="0" fontId="12" fillId="2" borderId="0" xfId="0" applyFont="1" applyFill="1" applyBorder="1"/>
    <xf numFmtId="0" fontId="13" fillId="2" borderId="0" xfId="0" applyFont="1" applyFill="1" applyBorder="1"/>
    <xf numFmtId="0" fontId="13" fillId="2" borderId="0" xfId="0" applyFont="1" applyFill="1"/>
    <xf numFmtId="0" fontId="0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/>
    </xf>
    <xf numFmtId="0" fontId="2" fillId="2" borderId="0" xfId="0" applyFont="1" applyFill="1"/>
    <xf numFmtId="0" fontId="10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2" borderId="0" xfId="0" applyFont="1" applyFill="1"/>
    <xf numFmtId="164" fontId="2" fillId="2" borderId="0" xfId="0" applyNumberFormat="1" applyFont="1" applyFill="1" applyBorder="1" applyAlignment="1">
      <alignment horizontal="left"/>
    </xf>
    <xf numFmtId="164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2" fontId="11" fillId="2" borderId="0" xfId="0" applyNumberFormat="1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0" fontId="7" fillId="2" borderId="0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center"/>
    </xf>
    <xf numFmtId="16" fontId="11" fillId="2" borderId="0" xfId="0" applyNumberFormat="1" applyFont="1" applyFill="1" applyAlignment="1">
      <alignment horizontal="center"/>
    </xf>
    <xf numFmtId="0" fontId="0" fillId="3" borderId="0" xfId="0" applyFont="1" applyFill="1" applyBorder="1"/>
    <xf numFmtId="0" fontId="2" fillId="2" borderId="5" xfId="0" applyFont="1" applyFill="1" applyBorder="1"/>
    <xf numFmtId="0" fontId="11" fillId="2" borderId="5" xfId="0" applyFont="1" applyFill="1" applyBorder="1"/>
    <xf numFmtId="0" fontId="0" fillId="2" borderId="8" xfId="0" applyFont="1" applyFill="1" applyBorder="1" applyAlignment="1">
      <alignment horizontal="center"/>
    </xf>
    <xf numFmtId="2" fontId="0" fillId="2" borderId="0" xfId="0" applyNumberFormat="1" applyFont="1" applyFill="1" applyBorder="1" applyAlignment="1">
      <alignment horizontal="left"/>
    </xf>
    <xf numFmtId="2" fontId="0" fillId="2" borderId="8" xfId="0" applyNumberFormat="1" applyFont="1" applyFill="1" applyBorder="1" applyAlignment="1">
      <alignment horizontal="left"/>
    </xf>
    <xf numFmtId="0" fontId="0" fillId="2" borderId="0" xfId="0" applyFont="1" applyFill="1" applyBorder="1" applyAlignment="1" applyProtection="1">
      <alignment horizontal="left" wrapText="1"/>
      <protection locked="0"/>
    </xf>
    <xf numFmtId="0" fontId="7" fillId="2" borderId="5" xfId="0" applyFont="1" applyFill="1" applyBorder="1" applyAlignment="1">
      <alignment horizontal="center"/>
    </xf>
    <xf numFmtId="0" fontId="0" fillId="2" borderId="1" xfId="0" applyFont="1" applyFill="1" applyBorder="1" applyAlignment="1" applyProtection="1">
      <alignment horizontal="left" wrapText="1"/>
      <protection locked="0"/>
    </xf>
    <xf numFmtId="2" fontId="0" fillId="2" borderId="1" xfId="0" applyNumberFormat="1" applyFont="1" applyFill="1" applyBorder="1" applyAlignment="1">
      <alignment horizontal="left"/>
    </xf>
    <xf numFmtId="2" fontId="0" fillId="2" borderId="7" xfId="0" applyNumberFormat="1" applyFont="1" applyFill="1" applyBorder="1" applyAlignment="1">
      <alignment horizontal="left"/>
    </xf>
    <xf numFmtId="2" fontId="4" fillId="2" borderId="5" xfId="0" applyNumberFormat="1" applyFont="1" applyFill="1" applyBorder="1" applyAlignment="1">
      <alignment horizontal="center"/>
    </xf>
    <xf numFmtId="2" fontId="0" fillId="2" borderId="5" xfId="0" applyNumberFormat="1" applyFont="1" applyFill="1" applyBorder="1" applyAlignment="1">
      <alignment horizontal="left" indent="1"/>
    </xf>
    <xf numFmtId="164" fontId="2" fillId="2" borderId="5" xfId="0" applyNumberFormat="1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14" fillId="4" borderId="5" xfId="0" applyFont="1" applyFill="1" applyBorder="1"/>
    <xf numFmtId="2" fontId="2" fillId="2" borderId="0" xfId="0" applyNumberFormat="1" applyFont="1" applyFill="1" applyBorder="1" applyAlignment="1">
      <alignment horizontal="left"/>
    </xf>
    <xf numFmtId="0" fontId="15" fillId="2" borderId="5" xfId="0" applyFont="1" applyFill="1" applyBorder="1" applyAlignment="1">
      <alignment horizontal="left"/>
    </xf>
    <xf numFmtId="0" fontId="14" fillId="4" borderId="5" xfId="0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15" fontId="12" fillId="2" borderId="2" xfId="0" applyNumberFormat="1" applyFont="1" applyFill="1" applyBorder="1" applyAlignment="1">
      <alignment horizontal="left"/>
    </xf>
    <xf numFmtId="0" fontId="12" fillId="2" borderId="0" xfId="0" applyFont="1" applyFill="1" applyAlignment="1">
      <alignment horizontal="left"/>
    </xf>
    <xf numFmtId="0" fontId="1" fillId="2" borderId="0" xfId="0" applyFont="1" applyFill="1"/>
    <xf numFmtId="0" fontId="5" fillId="2" borderId="0" xfId="0" applyFont="1" applyFill="1" applyBorder="1" applyAlignment="1">
      <alignment horizontal="left"/>
    </xf>
    <xf numFmtId="14" fontId="5" fillId="2" borderId="0" xfId="0" applyNumberFormat="1" applyFont="1" applyFill="1" applyBorder="1" applyAlignment="1">
      <alignment horizontal="left"/>
    </xf>
    <xf numFmtId="0" fontId="16" fillId="5" borderId="0" xfId="0" applyFont="1" applyFill="1"/>
    <xf numFmtId="0" fontId="17" fillId="5" borderId="0" xfId="0" applyFont="1" applyFill="1"/>
    <xf numFmtId="0" fontId="18" fillId="5" borderId="0" xfId="0" applyFont="1" applyFill="1" applyAlignment="1">
      <alignment horizontal="left"/>
    </xf>
    <xf numFmtId="0" fontId="18" fillId="5" borderId="0" xfId="0" applyFont="1" applyFill="1"/>
    <xf numFmtId="14" fontId="18" fillId="5" borderId="0" xfId="0" applyNumberFormat="1" applyFont="1" applyFill="1" applyAlignment="1">
      <alignment horizontal="left"/>
    </xf>
    <xf numFmtId="0" fontId="3" fillId="2" borderId="0" xfId="0" applyFont="1" applyFill="1" applyBorder="1" applyAlignment="1" applyProtection="1">
      <alignment horizontal="left" wrapText="1"/>
      <protection locked="0"/>
    </xf>
    <xf numFmtId="0" fontId="5" fillId="0" borderId="0" xfId="0" applyFont="1" applyAlignment="1">
      <alignment horizontal="left"/>
    </xf>
    <xf numFmtId="0" fontId="19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2" fontId="4" fillId="2" borderId="6" xfId="0" applyNumberFormat="1" applyFont="1" applyFill="1" applyBorder="1" applyAlignment="1">
      <alignment horizontal="center"/>
    </xf>
    <xf numFmtId="2" fontId="21" fillId="2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65"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2" formatCode="0.00"/>
    </dxf>
    <dxf>
      <font>
        <b/>
        <strike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Ackumulerade</a:t>
            </a:r>
            <a:r>
              <a:rPr lang="en-US" baseline="0"/>
              <a:t> värden</a:t>
            </a:r>
            <a:endParaRPr lang="en-US"/>
          </a:p>
        </c:rich>
      </c:tx>
      <c:layout>
        <c:manualLayout>
          <c:xMode val="edge"/>
          <c:yMode val="edge"/>
          <c:x val="0.416321553536875"/>
          <c:y val="1.5169105667751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041635835646903E-2"/>
          <c:y val="1.1828463072222699E-2"/>
          <c:w val="0.94488853065414302"/>
          <c:h val="0.80234194610923504"/>
        </c:manualLayout>
      </c:layout>
      <c:lineChart>
        <c:grouping val="standard"/>
        <c:varyColors val="0"/>
        <c:ser>
          <c:idx val="0"/>
          <c:order val="0"/>
          <c:tx>
            <c:strRef>
              <c:f>Totalt!$C$33</c:f>
              <c:strCache>
                <c:ptCount val="1"/>
                <c:pt idx="0">
                  <c:v>utseende rå form</c:v>
                </c:pt>
              </c:strCache>
            </c:strRef>
          </c:tx>
          <c:marker>
            <c:symbol val="circle"/>
            <c:size val="5"/>
          </c:marker>
          <c:cat>
            <c:strRef>
              <c:f>Totalt!$B$34:$B$44</c:f>
              <c:strCache>
                <c:ptCount val="10"/>
                <c:pt idx="0">
                  <c:v>1.</c:v>
                </c:pt>
                <c:pt idx="1">
                  <c:v>2. </c:v>
                </c:pt>
                <c:pt idx="2">
                  <c:v>3. </c:v>
                </c:pt>
                <c:pt idx="3">
                  <c:v>4. </c:v>
                </c:pt>
                <c:pt idx="4">
                  <c:v>5. 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Totalt!$C$34:$C$44</c:f>
              <c:numCache>
                <c:formatCode>0.00</c:formatCode>
                <c:ptCount val="11"/>
                <c:pt idx="0">
                  <c:v>7.083333333333333</c:v>
                </c:pt>
                <c:pt idx="1">
                  <c:v>5.416666666666667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D-4E35-B385-EA96F85065A0}"/>
            </c:ext>
          </c:extLst>
        </c:ser>
        <c:ser>
          <c:idx val="1"/>
          <c:order val="1"/>
          <c:tx>
            <c:strRef>
              <c:f>Totalt!$D$33</c:f>
              <c:strCache>
                <c:ptCount val="1"/>
                <c:pt idx="0">
                  <c:v>Mörhet</c:v>
                </c:pt>
              </c:strCache>
            </c:strRef>
          </c:tx>
          <c:marker>
            <c:symbol val="circle"/>
            <c:size val="5"/>
          </c:marker>
          <c:cat>
            <c:strRef>
              <c:f>Totalt!$B$34:$B$44</c:f>
              <c:strCache>
                <c:ptCount val="10"/>
                <c:pt idx="0">
                  <c:v>1.</c:v>
                </c:pt>
                <c:pt idx="1">
                  <c:v>2. </c:v>
                </c:pt>
                <c:pt idx="2">
                  <c:v>3. </c:v>
                </c:pt>
                <c:pt idx="3">
                  <c:v>4. </c:v>
                </c:pt>
                <c:pt idx="4">
                  <c:v>5. 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Totalt!$D$34:$D$44</c:f>
              <c:numCache>
                <c:formatCode>0.00</c:formatCode>
                <c:ptCount val="11"/>
                <c:pt idx="0">
                  <c:v>7.583333333333333</c:v>
                </c:pt>
                <c:pt idx="1">
                  <c:v>7.666666666666667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D-4E35-B385-EA96F85065A0}"/>
            </c:ext>
          </c:extLst>
        </c:ser>
        <c:ser>
          <c:idx val="2"/>
          <c:order val="2"/>
          <c:tx>
            <c:strRef>
              <c:f>Totalt!$E$33</c:f>
              <c:strCache>
                <c:ptCount val="1"/>
                <c:pt idx="0">
                  <c:v>Saftighet</c:v>
                </c:pt>
              </c:strCache>
            </c:strRef>
          </c:tx>
          <c:marker>
            <c:symbol val="circle"/>
            <c:size val="7"/>
          </c:marker>
          <c:cat>
            <c:strRef>
              <c:f>Totalt!$B$34:$B$44</c:f>
              <c:strCache>
                <c:ptCount val="10"/>
                <c:pt idx="0">
                  <c:v>1.</c:v>
                </c:pt>
                <c:pt idx="1">
                  <c:v>2. </c:v>
                </c:pt>
                <c:pt idx="2">
                  <c:v>3. </c:v>
                </c:pt>
                <c:pt idx="3">
                  <c:v>4. </c:v>
                </c:pt>
                <c:pt idx="4">
                  <c:v>5. 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Totalt!$E$34:$E$44</c:f>
              <c:numCache>
                <c:formatCode>0.00</c:formatCode>
                <c:ptCount val="11"/>
                <c:pt idx="0">
                  <c:v>6.916666666666667</c:v>
                </c:pt>
                <c:pt idx="1">
                  <c:v>7.666666666666667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6D-4E35-B385-EA96F85065A0}"/>
            </c:ext>
          </c:extLst>
        </c:ser>
        <c:ser>
          <c:idx val="3"/>
          <c:order val="3"/>
          <c:tx>
            <c:strRef>
              <c:f>Totalt!$G$33</c:f>
              <c:strCache>
                <c:ptCount val="1"/>
                <c:pt idx="0">
                  <c:v>Potential</c:v>
                </c:pt>
              </c:strCache>
            </c:strRef>
          </c:tx>
          <c:val>
            <c:numRef>
              <c:f>Totalt!$G$34:$G$41</c:f>
              <c:numCache>
                <c:formatCode>0.00</c:formatCode>
                <c:ptCount val="8"/>
                <c:pt idx="0">
                  <c:v>34.916666666666664</c:v>
                </c:pt>
                <c:pt idx="1">
                  <c:v>35.916666666666664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6D-4E35-B385-EA96F85065A0}"/>
            </c:ext>
          </c:extLst>
        </c:ser>
        <c:ser>
          <c:idx val="4"/>
          <c:order val="4"/>
          <c:tx>
            <c:strRef>
              <c:f>Totalt!$E$33</c:f>
              <c:strCache>
                <c:ptCount val="1"/>
                <c:pt idx="0">
                  <c:v>Saftighet</c:v>
                </c:pt>
              </c:strCache>
            </c:strRef>
          </c:tx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56D-4E35-B385-EA96F85065A0}"/>
            </c:ext>
          </c:extLst>
        </c:ser>
        <c:ser>
          <c:idx val="5"/>
          <c:order val="5"/>
          <c:tx>
            <c:strRef>
              <c:f>Totalt!$F$33</c:f>
              <c:strCache>
                <c:ptCount val="1"/>
                <c:pt idx="0">
                  <c:v>Smak</c:v>
                </c:pt>
              </c:strCache>
            </c:strRef>
          </c:tx>
          <c:val>
            <c:numRef>
              <c:f>Totalt!$F$34:$F$42</c:f>
              <c:numCache>
                <c:formatCode>0.00</c:formatCode>
                <c:ptCount val="9"/>
                <c:pt idx="0">
                  <c:v>13.333333333333334</c:v>
                </c:pt>
                <c:pt idx="1">
                  <c:v>15.166666666666666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56D-4E35-B385-EA96F8506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18051752"/>
        <c:axId val="-2018048392"/>
      </c:lineChart>
      <c:catAx>
        <c:axId val="-20180517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2018048392"/>
        <c:crosses val="autoZero"/>
        <c:auto val="1"/>
        <c:lblAlgn val="ctr"/>
        <c:lblOffset val="100"/>
        <c:noMultiLvlLbl val="0"/>
      </c:catAx>
      <c:valAx>
        <c:axId val="-2018048392"/>
        <c:scaling>
          <c:orientation val="minMax"/>
          <c:max val="50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-2018051752"/>
        <c:crosses val="autoZero"/>
        <c:crossBetween val="between"/>
      </c:valAx>
    </c:plotArea>
    <c:legend>
      <c:legendPos val="b"/>
      <c:legendEntry>
        <c:idx val="4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198117826561402E-2"/>
          <c:y val="8.5492179891329706E-2"/>
          <c:w val="0.93848877921747698"/>
          <c:h val="0.80278069810296904"/>
        </c:manualLayout>
      </c:layout>
      <c:lineChart>
        <c:grouping val="standard"/>
        <c:varyColors val="0"/>
        <c:ser>
          <c:idx val="0"/>
          <c:order val="0"/>
          <c:tx>
            <c:strRef>
              <c:f>Referens!$K$29:$K$30</c:f>
              <c:strCache>
                <c:ptCount val="2"/>
                <c:pt idx="1">
                  <c:v>Utseende</c:v>
                </c:pt>
              </c:strCache>
            </c:strRef>
          </c:tx>
          <c:marker>
            <c:symbol val="none"/>
          </c:marker>
          <c:cat>
            <c:strRef>
              <c:f>Referens!$J$31:$J$37</c:f>
              <c:strCache>
                <c:ptCount val="7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#REFERENS!</c:v>
                </c:pt>
              </c:strCache>
            </c:strRef>
          </c:cat>
          <c:val>
            <c:numRef>
              <c:f>Referens!$K$31:$K$37</c:f>
              <c:numCache>
                <c:formatCode>General</c:formatCode>
                <c:ptCount val="7"/>
                <c:pt idx="0">
                  <c:v>7</c:v>
                </c:pt>
                <c:pt idx="1">
                  <c:v>8</c:v>
                </c:pt>
                <c:pt idx="2">
                  <c:v>6</c:v>
                </c:pt>
                <c:pt idx="3">
                  <c:v>7</c:v>
                </c:pt>
                <c:pt idx="4">
                  <c:v>7</c:v>
                </c:pt>
                <c:pt idx="5">
                  <c:v>7.5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F-4945-B6F7-8EBEB267E1F2}"/>
            </c:ext>
          </c:extLst>
        </c:ser>
        <c:ser>
          <c:idx val="1"/>
          <c:order val="1"/>
          <c:tx>
            <c:strRef>
              <c:f>Referens!$L$29:$L$30</c:f>
              <c:strCache>
                <c:ptCount val="2"/>
                <c:pt idx="1">
                  <c:v>Mörhet</c:v>
                </c:pt>
              </c:strCache>
            </c:strRef>
          </c:tx>
          <c:marker>
            <c:symbol val="none"/>
          </c:marker>
          <c:cat>
            <c:strRef>
              <c:f>Referens!$J$31:$J$37</c:f>
              <c:strCache>
                <c:ptCount val="7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#REFERENS!</c:v>
                </c:pt>
              </c:strCache>
            </c:strRef>
          </c:cat>
          <c:val>
            <c:numRef>
              <c:f>Referens!$L$31:$L$37</c:f>
              <c:numCache>
                <c:formatCode>General</c:formatCode>
                <c:ptCount val="7"/>
                <c:pt idx="0">
                  <c:v>7</c:v>
                </c:pt>
                <c:pt idx="1">
                  <c:v>9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8.5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BF-4945-B6F7-8EBEB267E1F2}"/>
            </c:ext>
          </c:extLst>
        </c:ser>
        <c:ser>
          <c:idx val="2"/>
          <c:order val="2"/>
          <c:tx>
            <c:strRef>
              <c:f>Referens!$M$29:$M$30</c:f>
              <c:strCache>
                <c:ptCount val="2"/>
                <c:pt idx="1">
                  <c:v>Saftighet</c:v>
                </c:pt>
              </c:strCache>
            </c:strRef>
          </c:tx>
          <c:marker>
            <c:symbol val="none"/>
          </c:marker>
          <c:cat>
            <c:strRef>
              <c:f>Referens!$J$31:$J$37</c:f>
              <c:strCache>
                <c:ptCount val="7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#REFERENS!</c:v>
                </c:pt>
              </c:strCache>
            </c:strRef>
          </c:cat>
          <c:val>
            <c:numRef>
              <c:f>Referens!$M$31:$M$37</c:f>
              <c:numCache>
                <c:formatCode>General</c:formatCode>
                <c:ptCount val="7"/>
                <c:pt idx="0">
                  <c:v>6.5</c:v>
                </c:pt>
                <c:pt idx="1">
                  <c:v>7</c:v>
                </c:pt>
                <c:pt idx="2">
                  <c:v>8</c:v>
                </c:pt>
                <c:pt idx="3">
                  <c:v>7</c:v>
                </c:pt>
                <c:pt idx="4">
                  <c:v>5</c:v>
                </c:pt>
                <c:pt idx="5">
                  <c:v>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BF-4945-B6F7-8EBEB267E1F2}"/>
            </c:ext>
          </c:extLst>
        </c:ser>
        <c:ser>
          <c:idx val="3"/>
          <c:order val="3"/>
          <c:tx>
            <c:strRef>
              <c:f>Referens!$N$29:$N$30</c:f>
              <c:strCache>
                <c:ptCount val="2"/>
                <c:pt idx="1">
                  <c:v>Smak </c:v>
                </c:pt>
              </c:strCache>
            </c:strRef>
          </c:tx>
          <c:marker>
            <c:symbol val="none"/>
          </c:marker>
          <c:cat>
            <c:strRef>
              <c:f>Referens!$J$31:$J$37</c:f>
              <c:strCache>
                <c:ptCount val="7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#REFERENS!</c:v>
                </c:pt>
              </c:strCache>
            </c:strRef>
          </c:cat>
          <c:val>
            <c:numRef>
              <c:f>Referens!$N$31:$N$37</c:f>
              <c:numCache>
                <c:formatCode>General</c:formatCode>
                <c:ptCount val="7"/>
                <c:pt idx="0">
                  <c:v>5.5</c:v>
                </c:pt>
                <c:pt idx="1">
                  <c:v>6</c:v>
                </c:pt>
                <c:pt idx="2">
                  <c:v>8</c:v>
                </c:pt>
                <c:pt idx="3">
                  <c:v>6</c:v>
                </c:pt>
                <c:pt idx="4">
                  <c:v>6</c:v>
                </c:pt>
                <c:pt idx="5">
                  <c:v>8.5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BF-4945-B6F7-8EBEB267E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63268248"/>
        <c:axId val="-2017623784"/>
      </c:lineChart>
      <c:catAx>
        <c:axId val="-2063268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sv-SE"/>
          </a:p>
        </c:txPr>
        <c:crossAx val="-2017623784"/>
        <c:crosses val="autoZero"/>
        <c:auto val="1"/>
        <c:lblAlgn val="ctr"/>
        <c:lblOffset val="100"/>
        <c:noMultiLvlLbl val="0"/>
      </c:catAx>
      <c:valAx>
        <c:axId val="-201762378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sv-SE"/>
          </a:p>
        </c:txPr>
        <c:crossAx val="-2063268248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198117826561402E-2"/>
          <c:y val="8.5492179891329706E-2"/>
          <c:w val="0.93848877921747698"/>
          <c:h val="0.80278069810296904"/>
        </c:manualLayout>
      </c:layout>
      <c:lineChart>
        <c:grouping val="standard"/>
        <c:varyColors val="0"/>
        <c:ser>
          <c:idx val="0"/>
          <c:order val="0"/>
          <c:tx>
            <c:strRef>
              <c:f>Mörkölamm!$K$29:$K$30</c:f>
              <c:strCache>
                <c:ptCount val="2"/>
                <c:pt idx="1">
                  <c:v>Utseende</c:v>
                </c:pt>
              </c:strCache>
            </c:strRef>
          </c:tx>
          <c:marker>
            <c:symbol val="none"/>
          </c:marker>
          <c:cat>
            <c:strRef>
              <c:f>Mörkölamm!$J$31:$J$37</c:f>
              <c:strCache>
                <c:ptCount val="7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#REFERENS!</c:v>
                </c:pt>
              </c:strCache>
            </c:strRef>
          </c:cat>
          <c:val>
            <c:numRef>
              <c:f>Mörkölamm!$K$31:$K$37</c:f>
              <c:numCache>
                <c:formatCode>General</c:formatCode>
                <c:ptCount val="7"/>
                <c:pt idx="0">
                  <c:v>5</c:v>
                </c:pt>
                <c:pt idx="1">
                  <c:v>6</c:v>
                </c:pt>
                <c:pt idx="2">
                  <c:v>5</c:v>
                </c:pt>
                <c:pt idx="3">
                  <c:v>5</c:v>
                </c:pt>
                <c:pt idx="4">
                  <c:v>7</c:v>
                </c:pt>
                <c:pt idx="5">
                  <c:v>4.5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4-4C36-877F-D00E40BC5445}"/>
            </c:ext>
          </c:extLst>
        </c:ser>
        <c:ser>
          <c:idx val="1"/>
          <c:order val="1"/>
          <c:tx>
            <c:strRef>
              <c:f>Mörkölamm!$L$29:$L$30</c:f>
              <c:strCache>
                <c:ptCount val="2"/>
                <c:pt idx="1">
                  <c:v>Mörhet</c:v>
                </c:pt>
              </c:strCache>
            </c:strRef>
          </c:tx>
          <c:marker>
            <c:symbol val="none"/>
          </c:marker>
          <c:cat>
            <c:strRef>
              <c:f>Mörkölamm!$J$31:$J$37</c:f>
              <c:strCache>
                <c:ptCount val="7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#REFERENS!</c:v>
                </c:pt>
              </c:strCache>
            </c:strRef>
          </c:cat>
          <c:val>
            <c:numRef>
              <c:f>Mörkölamm!$L$31:$L$37</c:f>
              <c:numCache>
                <c:formatCode>General</c:formatCode>
                <c:ptCount val="7"/>
                <c:pt idx="0">
                  <c:v>7</c:v>
                </c:pt>
                <c:pt idx="1">
                  <c:v>8</c:v>
                </c:pt>
                <c:pt idx="2">
                  <c:v>7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4-4C36-877F-D00E40BC5445}"/>
            </c:ext>
          </c:extLst>
        </c:ser>
        <c:ser>
          <c:idx val="2"/>
          <c:order val="2"/>
          <c:tx>
            <c:strRef>
              <c:f>Mörkölamm!$M$29:$M$30</c:f>
              <c:strCache>
                <c:ptCount val="2"/>
                <c:pt idx="1">
                  <c:v>Saftighet</c:v>
                </c:pt>
              </c:strCache>
            </c:strRef>
          </c:tx>
          <c:marker>
            <c:symbol val="none"/>
          </c:marker>
          <c:cat>
            <c:strRef>
              <c:f>Mörkölamm!$J$31:$J$37</c:f>
              <c:strCache>
                <c:ptCount val="7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#REFERENS!</c:v>
                </c:pt>
              </c:strCache>
            </c:strRef>
          </c:cat>
          <c:val>
            <c:numRef>
              <c:f>Mörkölamm!$M$31:$M$37</c:f>
              <c:numCache>
                <c:formatCode>General</c:formatCode>
                <c:ptCount val="7"/>
                <c:pt idx="0">
                  <c:v>6.5</c:v>
                </c:pt>
                <c:pt idx="1">
                  <c:v>8</c:v>
                </c:pt>
                <c:pt idx="2">
                  <c:v>9</c:v>
                </c:pt>
                <c:pt idx="3">
                  <c:v>7</c:v>
                </c:pt>
                <c:pt idx="4">
                  <c:v>7</c:v>
                </c:pt>
                <c:pt idx="5">
                  <c:v>8.5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F4-4C36-877F-D00E40BC5445}"/>
            </c:ext>
          </c:extLst>
        </c:ser>
        <c:ser>
          <c:idx val="3"/>
          <c:order val="3"/>
          <c:tx>
            <c:strRef>
              <c:f>Mörkölamm!$N$29:$N$30</c:f>
              <c:strCache>
                <c:ptCount val="2"/>
                <c:pt idx="1">
                  <c:v>Smak </c:v>
                </c:pt>
              </c:strCache>
            </c:strRef>
          </c:tx>
          <c:marker>
            <c:symbol val="none"/>
          </c:marker>
          <c:cat>
            <c:strRef>
              <c:f>Mörkölamm!$J$31:$J$37</c:f>
              <c:strCache>
                <c:ptCount val="7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#REFERENS!</c:v>
                </c:pt>
              </c:strCache>
            </c:strRef>
          </c:cat>
          <c:val>
            <c:numRef>
              <c:f>Mörkölamm!$N$31:$N$37</c:f>
              <c:numCache>
                <c:formatCode>General</c:formatCode>
                <c:ptCount val="7"/>
                <c:pt idx="0">
                  <c:v>7</c:v>
                </c:pt>
                <c:pt idx="1">
                  <c:v>7</c:v>
                </c:pt>
                <c:pt idx="2">
                  <c:v>8</c:v>
                </c:pt>
                <c:pt idx="3">
                  <c:v>7</c:v>
                </c:pt>
                <c:pt idx="4">
                  <c:v>8</c:v>
                </c:pt>
                <c:pt idx="5">
                  <c:v>8.5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F4-4C36-877F-D00E40BC5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17328344"/>
        <c:axId val="-2017325224"/>
      </c:lineChart>
      <c:catAx>
        <c:axId val="-2017328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sv-SE"/>
          </a:p>
        </c:txPr>
        <c:crossAx val="-2017325224"/>
        <c:crosses val="autoZero"/>
        <c:auto val="1"/>
        <c:lblAlgn val="ctr"/>
        <c:lblOffset val="100"/>
        <c:noMultiLvlLbl val="0"/>
      </c:catAx>
      <c:valAx>
        <c:axId val="-20173252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sv-SE"/>
          </a:p>
        </c:txPr>
        <c:crossAx val="-2017328344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198117826561402E-2"/>
          <c:y val="8.5492179891329706E-2"/>
          <c:w val="0.93848877921747698"/>
          <c:h val="0.80278069810296904"/>
        </c:manualLayout>
      </c:layout>
      <c:lineChart>
        <c:grouping val="standard"/>
        <c:varyColors val="0"/>
        <c:ser>
          <c:idx val="0"/>
          <c:order val="0"/>
          <c:tx>
            <c:strRef>
              <c:f>xxx!$K$30:$K$31</c:f>
              <c:strCache>
                <c:ptCount val="2"/>
                <c:pt idx="1">
                  <c:v>Utseende</c:v>
                </c:pt>
              </c:strCache>
            </c:strRef>
          </c:tx>
          <c:marker>
            <c:symbol val="none"/>
          </c:marker>
          <c:cat>
            <c:strRef>
              <c:f>xxx!$J$32:$J$52</c:f>
              <c:strCache>
                <c:ptCount val="21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Kock 7</c:v>
                </c:pt>
                <c:pt idx="7">
                  <c:v>Kock 8</c:v>
                </c:pt>
                <c:pt idx="8">
                  <c:v>Kock 9</c:v>
                </c:pt>
                <c:pt idx="9">
                  <c:v>Kock 10</c:v>
                </c:pt>
                <c:pt idx="10">
                  <c:v>Kock 11</c:v>
                </c:pt>
                <c:pt idx="11">
                  <c:v>Kock 12</c:v>
                </c:pt>
                <c:pt idx="12">
                  <c:v>Kock 13</c:v>
                </c:pt>
                <c:pt idx="13">
                  <c:v>Kock 14</c:v>
                </c:pt>
                <c:pt idx="14">
                  <c:v>Kock 15</c:v>
                </c:pt>
                <c:pt idx="15">
                  <c:v>Kock 16</c:v>
                </c:pt>
                <c:pt idx="16">
                  <c:v>Kock 17</c:v>
                </c:pt>
                <c:pt idx="17">
                  <c:v>Kock 18</c:v>
                </c:pt>
                <c:pt idx="18">
                  <c:v>Kock 19</c:v>
                </c:pt>
                <c:pt idx="19">
                  <c:v>Kock 20 </c:v>
                </c:pt>
                <c:pt idx="20">
                  <c:v>Kock 21</c:v>
                </c:pt>
              </c:strCache>
            </c:strRef>
          </c:cat>
          <c:val>
            <c:numRef>
              <c:f>xxx!$K$32:$K$52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7F-400B-BE71-D9057FB8EE8E}"/>
            </c:ext>
          </c:extLst>
        </c:ser>
        <c:ser>
          <c:idx val="1"/>
          <c:order val="1"/>
          <c:tx>
            <c:strRef>
              <c:f>xxx!$L$30:$L$31</c:f>
              <c:strCache>
                <c:ptCount val="2"/>
                <c:pt idx="1">
                  <c:v>Mörhet</c:v>
                </c:pt>
              </c:strCache>
            </c:strRef>
          </c:tx>
          <c:marker>
            <c:symbol val="none"/>
          </c:marker>
          <c:cat>
            <c:strRef>
              <c:f>xxx!$J$32:$J$52</c:f>
              <c:strCache>
                <c:ptCount val="21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Kock 7</c:v>
                </c:pt>
                <c:pt idx="7">
                  <c:v>Kock 8</c:v>
                </c:pt>
                <c:pt idx="8">
                  <c:v>Kock 9</c:v>
                </c:pt>
                <c:pt idx="9">
                  <c:v>Kock 10</c:v>
                </c:pt>
                <c:pt idx="10">
                  <c:v>Kock 11</c:v>
                </c:pt>
                <c:pt idx="11">
                  <c:v>Kock 12</c:v>
                </c:pt>
                <c:pt idx="12">
                  <c:v>Kock 13</c:v>
                </c:pt>
                <c:pt idx="13">
                  <c:v>Kock 14</c:v>
                </c:pt>
                <c:pt idx="14">
                  <c:v>Kock 15</c:v>
                </c:pt>
                <c:pt idx="15">
                  <c:v>Kock 16</c:v>
                </c:pt>
                <c:pt idx="16">
                  <c:v>Kock 17</c:v>
                </c:pt>
                <c:pt idx="17">
                  <c:v>Kock 18</c:v>
                </c:pt>
                <c:pt idx="18">
                  <c:v>Kock 19</c:v>
                </c:pt>
                <c:pt idx="19">
                  <c:v>Kock 20 </c:v>
                </c:pt>
                <c:pt idx="20">
                  <c:v>Kock 21</c:v>
                </c:pt>
              </c:strCache>
            </c:strRef>
          </c:cat>
          <c:val>
            <c:numRef>
              <c:f>xxx!$L$32:$L$52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F-400B-BE71-D9057FB8EE8E}"/>
            </c:ext>
          </c:extLst>
        </c:ser>
        <c:ser>
          <c:idx val="2"/>
          <c:order val="2"/>
          <c:tx>
            <c:strRef>
              <c:f>xxx!$M$30:$M$31</c:f>
              <c:strCache>
                <c:ptCount val="2"/>
                <c:pt idx="1">
                  <c:v>Saftighet</c:v>
                </c:pt>
              </c:strCache>
            </c:strRef>
          </c:tx>
          <c:marker>
            <c:symbol val="none"/>
          </c:marker>
          <c:cat>
            <c:strRef>
              <c:f>xxx!$J$32:$J$52</c:f>
              <c:strCache>
                <c:ptCount val="21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Kock 7</c:v>
                </c:pt>
                <c:pt idx="7">
                  <c:v>Kock 8</c:v>
                </c:pt>
                <c:pt idx="8">
                  <c:v>Kock 9</c:v>
                </c:pt>
                <c:pt idx="9">
                  <c:v>Kock 10</c:v>
                </c:pt>
                <c:pt idx="10">
                  <c:v>Kock 11</c:v>
                </c:pt>
                <c:pt idx="11">
                  <c:v>Kock 12</c:v>
                </c:pt>
                <c:pt idx="12">
                  <c:v>Kock 13</c:v>
                </c:pt>
                <c:pt idx="13">
                  <c:v>Kock 14</c:v>
                </c:pt>
                <c:pt idx="14">
                  <c:v>Kock 15</c:v>
                </c:pt>
                <c:pt idx="15">
                  <c:v>Kock 16</c:v>
                </c:pt>
                <c:pt idx="16">
                  <c:v>Kock 17</c:v>
                </c:pt>
                <c:pt idx="17">
                  <c:v>Kock 18</c:v>
                </c:pt>
                <c:pt idx="18">
                  <c:v>Kock 19</c:v>
                </c:pt>
                <c:pt idx="19">
                  <c:v>Kock 20 </c:v>
                </c:pt>
                <c:pt idx="20">
                  <c:v>Kock 21</c:v>
                </c:pt>
              </c:strCache>
            </c:strRef>
          </c:cat>
          <c:val>
            <c:numRef>
              <c:f>xxx!$M$32:$M$52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7F-400B-BE71-D9057FB8EE8E}"/>
            </c:ext>
          </c:extLst>
        </c:ser>
        <c:ser>
          <c:idx val="3"/>
          <c:order val="3"/>
          <c:tx>
            <c:strRef>
              <c:f>xxx!$N$30:$N$31</c:f>
              <c:strCache>
                <c:ptCount val="2"/>
                <c:pt idx="1">
                  <c:v>Smak </c:v>
                </c:pt>
              </c:strCache>
            </c:strRef>
          </c:tx>
          <c:marker>
            <c:symbol val="none"/>
          </c:marker>
          <c:cat>
            <c:strRef>
              <c:f>xxx!$J$32:$J$52</c:f>
              <c:strCache>
                <c:ptCount val="21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Kock 7</c:v>
                </c:pt>
                <c:pt idx="7">
                  <c:v>Kock 8</c:v>
                </c:pt>
                <c:pt idx="8">
                  <c:v>Kock 9</c:v>
                </c:pt>
                <c:pt idx="9">
                  <c:v>Kock 10</c:v>
                </c:pt>
                <c:pt idx="10">
                  <c:v>Kock 11</c:v>
                </c:pt>
                <c:pt idx="11">
                  <c:v>Kock 12</c:v>
                </c:pt>
                <c:pt idx="12">
                  <c:v>Kock 13</c:v>
                </c:pt>
                <c:pt idx="13">
                  <c:v>Kock 14</c:v>
                </c:pt>
                <c:pt idx="14">
                  <c:v>Kock 15</c:v>
                </c:pt>
                <c:pt idx="15">
                  <c:v>Kock 16</c:v>
                </c:pt>
                <c:pt idx="16">
                  <c:v>Kock 17</c:v>
                </c:pt>
                <c:pt idx="17">
                  <c:v>Kock 18</c:v>
                </c:pt>
                <c:pt idx="18">
                  <c:v>Kock 19</c:v>
                </c:pt>
                <c:pt idx="19">
                  <c:v>Kock 20 </c:v>
                </c:pt>
                <c:pt idx="20">
                  <c:v>Kock 21</c:v>
                </c:pt>
              </c:strCache>
            </c:strRef>
          </c:cat>
          <c:val>
            <c:numRef>
              <c:f>xxx!$N$32:$N$52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7F-400B-BE71-D9057FB8E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24772904"/>
        <c:axId val="2074584680"/>
      </c:lineChart>
      <c:catAx>
        <c:axId val="-2124772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sv-SE"/>
          </a:p>
        </c:txPr>
        <c:crossAx val="2074584680"/>
        <c:crosses val="autoZero"/>
        <c:auto val="1"/>
        <c:lblAlgn val="ctr"/>
        <c:lblOffset val="100"/>
        <c:noMultiLvlLbl val="0"/>
      </c:catAx>
      <c:valAx>
        <c:axId val="20745846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sv-SE"/>
          </a:p>
        </c:txPr>
        <c:crossAx val="-2124772904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198117826561402E-2"/>
          <c:y val="8.5492179891329706E-2"/>
          <c:w val="0.93848877921747698"/>
          <c:h val="0.80278069810296904"/>
        </c:manualLayout>
      </c:layout>
      <c:lineChart>
        <c:grouping val="standard"/>
        <c:varyColors val="0"/>
        <c:ser>
          <c:idx val="0"/>
          <c:order val="0"/>
          <c:tx>
            <c:strRef>
              <c:f>xx!$K$29:$K$30</c:f>
              <c:strCache>
                <c:ptCount val="2"/>
                <c:pt idx="1">
                  <c:v>Utseende</c:v>
                </c:pt>
              </c:strCache>
            </c:strRef>
          </c:tx>
          <c:marker>
            <c:symbol val="none"/>
          </c:marker>
          <c:cat>
            <c:strRef>
              <c:f>xx!$J$31:$J$51</c:f>
              <c:strCache>
                <c:ptCount val="21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Kock 7</c:v>
                </c:pt>
                <c:pt idx="7">
                  <c:v>Kock 8</c:v>
                </c:pt>
                <c:pt idx="8">
                  <c:v>Kock 9</c:v>
                </c:pt>
                <c:pt idx="9">
                  <c:v>Kock 10</c:v>
                </c:pt>
                <c:pt idx="10">
                  <c:v>Kock 11</c:v>
                </c:pt>
                <c:pt idx="11">
                  <c:v>Kock 12</c:v>
                </c:pt>
                <c:pt idx="12">
                  <c:v>Kock 13</c:v>
                </c:pt>
                <c:pt idx="13">
                  <c:v>Kock 14</c:v>
                </c:pt>
                <c:pt idx="14">
                  <c:v>Kock 15</c:v>
                </c:pt>
                <c:pt idx="15">
                  <c:v>Kock 16</c:v>
                </c:pt>
                <c:pt idx="16">
                  <c:v>Kock 17</c:v>
                </c:pt>
                <c:pt idx="17">
                  <c:v>Kock 18</c:v>
                </c:pt>
                <c:pt idx="18">
                  <c:v>Kock 19</c:v>
                </c:pt>
                <c:pt idx="19">
                  <c:v>Kock 20 </c:v>
                </c:pt>
                <c:pt idx="20">
                  <c:v>Kock 21</c:v>
                </c:pt>
              </c:strCache>
            </c:strRef>
          </c:cat>
          <c:val>
            <c:numRef>
              <c:f>xx!$K$31:$K$51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6-40D8-9D56-D46AF04DE4E5}"/>
            </c:ext>
          </c:extLst>
        </c:ser>
        <c:ser>
          <c:idx val="1"/>
          <c:order val="1"/>
          <c:tx>
            <c:strRef>
              <c:f>xx!$L$29:$L$30</c:f>
              <c:strCache>
                <c:ptCount val="2"/>
                <c:pt idx="1">
                  <c:v>Mörhet</c:v>
                </c:pt>
              </c:strCache>
            </c:strRef>
          </c:tx>
          <c:marker>
            <c:symbol val="none"/>
          </c:marker>
          <c:cat>
            <c:strRef>
              <c:f>xx!$J$31:$J$51</c:f>
              <c:strCache>
                <c:ptCount val="21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Kock 7</c:v>
                </c:pt>
                <c:pt idx="7">
                  <c:v>Kock 8</c:v>
                </c:pt>
                <c:pt idx="8">
                  <c:v>Kock 9</c:v>
                </c:pt>
                <c:pt idx="9">
                  <c:v>Kock 10</c:v>
                </c:pt>
                <c:pt idx="10">
                  <c:v>Kock 11</c:v>
                </c:pt>
                <c:pt idx="11">
                  <c:v>Kock 12</c:v>
                </c:pt>
                <c:pt idx="12">
                  <c:v>Kock 13</c:v>
                </c:pt>
                <c:pt idx="13">
                  <c:v>Kock 14</c:v>
                </c:pt>
                <c:pt idx="14">
                  <c:v>Kock 15</c:v>
                </c:pt>
                <c:pt idx="15">
                  <c:v>Kock 16</c:v>
                </c:pt>
                <c:pt idx="16">
                  <c:v>Kock 17</c:v>
                </c:pt>
                <c:pt idx="17">
                  <c:v>Kock 18</c:v>
                </c:pt>
                <c:pt idx="18">
                  <c:v>Kock 19</c:v>
                </c:pt>
                <c:pt idx="19">
                  <c:v>Kock 20 </c:v>
                </c:pt>
                <c:pt idx="20">
                  <c:v>Kock 21</c:v>
                </c:pt>
              </c:strCache>
            </c:strRef>
          </c:cat>
          <c:val>
            <c:numRef>
              <c:f>xx!$L$31:$L$51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6-40D8-9D56-D46AF04DE4E5}"/>
            </c:ext>
          </c:extLst>
        </c:ser>
        <c:ser>
          <c:idx val="2"/>
          <c:order val="2"/>
          <c:tx>
            <c:strRef>
              <c:f>xx!$M$29:$M$30</c:f>
              <c:strCache>
                <c:ptCount val="2"/>
                <c:pt idx="1">
                  <c:v>Saftighet</c:v>
                </c:pt>
              </c:strCache>
            </c:strRef>
          </c:tx>
          <c:marker>
            <c:symbol val="none"/>
          </c:marker>
          <c:cat>
            <c:strRef>
              <c:f>xx!$J$31:$J$51</c:f>
              <c:strCache>
                <c:ptCount val="21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Kock 7</c:v>
                </c:pt>
                <c:pt idx="7">
                  <c:v>Kock 8</c:v>
                </c:pt>
                <c:pt idx="8">
                  <c:v>Kock 9</c:v>
                </c:pt>
                <c:pt idx="9">
                  <c:v>Kock 10</c:v>
                </c:pt>
                <c:pt idx="10">
                  <c:v>Kock 11</c:v>
                </c:pt>
                <c:pt idx="11">
                  <c:v>Kock 12</c:v>
                </c:pt>
                <c:pt idx="12">
                  <c:v>Kock 13</c:v>
                </c:pt>
                <c:pt idx="13">
                  <c:v>Kock 14</c:v>
                </c:pt>
                <c:pt idx="14">
                  <c:v>Kock 15</c:v>
                </c:pt>
                <c:pt idx="15">
                  <c:v>Kock 16</c:v>
                </c:pt>
                <c:pt idx="16">
                  <c:v>Kock 17</c:v>
                </c:pt>
                <c:pt idx="17">
                  <c:v>Kock 18</c:v>
                </c:pt>
                <c:pt idx="18">
                  <c:v>Kock 19</c:v>
                </c:pt>
                <c:pt idx="19">
                  <c:v>Kock 20 </c:v>
                </c:pt>
                <c:pt idx="20">
                  <c:v>Kock 21</c:v>
                </c:pt>
              </c:strCache>
            </c:strRef>
          </c:cat>
          <c:val>
            <c:numRef>
              <c:f>xx!$M$31:$M$51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76-40D8-9D56-D46AF04DE4E5}"/>
            </c:ext>
          </c:extLst>
        </c:ser>
        <c:ser>
          <c:idx val="3"/>
          <c:order val="3"/>
          <c:tx>
            <c:strRef>
              <c:f>xx!$N$29:$N$30</c:f>
              <c:strCache>
                <c:ptCount val="2"/>
                <c:pt idx="1">
                  <c:v>Smak </c:v>
                </c:pt>
              </c:strCache>
            </c:strRef>
          </c:tx>
          <c:marker>
            <c:symbol val="none"/>
          </c:marker>
          <c:cat>
            <c:strRef>
              <c:f>xx!$J$31:$J$51</c:f>
              <c:strCache>
                <c:ptCount val="21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Kock 7</c:v>
                </c:pt>
                <c:pt idx="7">
                  <c:v>Kock 8</c:v>
                </c:pt>
                <c:pt idx="8">
                  <c:v>Kock 9</c:v>
                </c:pt>
                <c:pt idx="9">
                  <c:v>Kock 10</c:v>
                </c:pt>
                <c:pt idx="10">
                  <c:v>Kock 11</c:v>
                </c:pt>
                <c:pt idx="11">
                  <c:v>Kock 12</c:v>
                </c:pt>
                <c:pt idx="12">
                  <c:v>Kock 13</c:v>
                </c:pt>
                <c:pt idx="13">
                  <c:v>Kock 14</c:v>
                </c:pt>
                <c:pt idx="14">
                  <c:v>Kock 15</c:v>
                </c:pt>
                <c:pt idx="15">
                  <c:v>Kock 16</c:v>
                </c:pt>
                <c:pt idx="16">
                  <c:v>Kock 17</c:v>
                </c:pt>
                <c:pt idx="17">
                  <c:v>Kock 18</c:v>
                </c:pt>
                <c:pt idx="18">
                  <c:v>Kock 19</c:v>
                </c:pt>
                <c:pt idx="19">
                  <c:v>Kock 20 </c:v>
                </c:pt>
                <c:pt idx="20">
                  <c:v>Kock 21</c:v>
                </c:pt>
              </c:strCache>
            </c:strRef>
          </c:cat>
          <c:val>
            <c:numRef>
              <c:f>xx!$N$31:$N$51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76-40D8-9D56-D46AF04DE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17579272"/>
        <c:axId val="-2017576152"/>
      </c:lineChart>
      <c:catAx>
        <c:axId val="-2017579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sv-SE"/>
          </a:p>
        </c:txPr>
        <c:crossAx val="-2017576152"/>
        <c:crosses val="autoZero"/>
        <c:auto val="1"/>
        <c:lblAlgn val="ctr"/>
        <c:lblOffset val="100"/>
        <c:noMultiLvlLbl val="0"/>
      </c:catAx>
      <c:valAx>
        <c:axId val="-20175761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sv-SE"/>
          </a:p>
        </c:txPr>
        <c:crossAx val="-2017579272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731522</xdr:colOff>
      <xdr:row>26</xdr:row>
      <xdr:rowOff>143693</xdr:rowOff>
    </xdr:from>
    <xdr:to>
      <xdr:col>6</xdr:col>
      <xdr:colOff>2449286</xdr:colOff>
      <xdr:row>58</xdr:row>
      <xdr:rowOff>19595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97972</xdr:colOff>
      <xdr:row>5</xdr:row>
      <xdr:rowOff>92438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700" y="355600"/>
          <a:ext cx="2434772" cy="63853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552449</xdr:colOff>
      <xdr:row>25</xdr:row>
      <xdr:rowOff>127000</xdr:rowOff>
    </xdr:from>
    <xdr:to>
      <xdr:col>18</xdr:col>
      <xdr:colOff>381000</xdr:colOff>
      <xdr:row>38</xdr:row>
      <xdr:rowOff>12700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63500</xdr:colOff>
      <xdr:row>0</xdr:row>
      <xdr:rowOff>84667</xdr:rowOff>
    </xdr:from>
    <xdr:to>
      <xdr:col>2</xdr:col>
      <xdr:colOff>808567</xdr:colOff>
      <xdr:row>3</xdr:row>
      <xdr:rowOff>171662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167" y="84667"/>
          <a:ext cx="2438400" cy="65849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760000</xdr:colOff>
      <xdr:row>2</xdr:row>
      <xdr:rowOff>152400</xdr:rowOff>
    </xdr:from>
    <xdr:to>
      <xdr:col>7</xdr:col>
      <xdr:colOff>292100</xdr:colOff>
      <xdr:row>25</xdr:row>
      <xdr:rowOff>68200</xdr:rowOff>
    </xdr:to>
    <xdr:pic>
      <xdr:nvPicPr>
        <xdr:cNvPr id="3" name="Bildobjekt 2" descr="IMG_6199(1)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781500" y="1163400"/>
          <a:ext cx="5580000" cy="43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184149</xdr:colOff>
      <xdr:row>26</xdr:row>
      <xdr:rowOff>76200</xdr:rowOff>
    </xdr:from>
    <xdr:to>
      <xdr:col>18</xdr:col>
      <xdr:colOff>558800</xdr:colOff>
      <xdr:row>38</xdr:row>
      <xdr:rowOff>177800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745067</xdr:colOff>
      <xdr:row>4</xdr:row>
      <xdr:rowOff>86995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7" y="190500"/>
          <a:ext cx="2438400" cy="65849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317500</xdr:colOff>
      <xdr:row>2</xdr:row>
      <xdr:rowOff>139700</xdr:rowOff>
    </xdr:from>
    <xdr:to>
      <xdr:col>7</xdr:col>
      <xdr:colOff>12700</xdr:colOff>
      <xdr:row>25</xdr:row>
      <xdr:rowOff>50800</xdr:rowOff>
    </xdr:to>
    <xdr:pic>
      <xdr:nvPicPr>
        <xdr:cNvPr id="3" name="Bildobjekt 2" descr="IMG_6205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0" y="520700"/>
          <a:ext cx="4483100" cy="55626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5</xdr:row>
      <xdr:rowOff>114300</xdr:rowOff>
    </xdr:to>
    <xdr:sp macro="" textlink="">
      <xdr:nvSpPr>
        <xdr:cNvPr id="3075" name="AutoShape 3">
          <a:extLst>
            <a:ext uri="{FF2B5EF4-FFF2-40B4-BE49-F238E27FC236}">
              <a16:creationId xmlns:a16="http://schemas.microsoft.com/office/drawing/2014/main" id="{00000000-0008-0000-0200-0000030C0000}"/>
            </a:ext>
          </a:extLst>
        </xdr:cNvPr>
        <xdr:cNvSpPr>
          <a:spLocks noChangeAspect="1" noChangeArrowheads="1"/>
        </xdr:cNvSpPr>
      </xdr:nvSpPr>
      <xdr:spPr bwMode="auto">
        <a:xfrm>
          <a:off x="736600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sv-SE"/>
        </a:p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4</xdr:row>
      <xdr:rowOff>114300</xdr:rowOff>
    </xdr:to>
    <xdr:sp macro="" textlink="">
      <xdr:nvSpPr>
        <xdr:cNvPr id="3076" name="AutoShape 4">
          <a:extLst>
            <a:ext uri="{FF2B5EF4-FFF2-40B4-BE49-F238E27FC236}">
              <a16:creationId xmlns:a16="http://schemas.microsoft.com/office/drawing/2014/main" id="{00000000-0008-0000-0200-0000040C0000}"/>
            </a:ext>
          </a:extLst>
        </xdr:cNvPr>
        <xdr:cNvSpPr>
          <a:spLocks noChangeAspect="1" noChangeArrowheads="1"/>
        </xdr:cNvSpPr>
      </xdr:nvSpPr>
      <xdr:spPr bwMode="auto">
        <a:xfrm>
          <a:off x="7366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sv-SE"/>
        </a:p>
      </xdr:txBody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7</xdr:row>
      <xdr:rowOff>50800</xdr:rowOff>
    </xdr:to>
    <xdr:sp macro="" textlink="">
      <xdr:nvSpPr>
        <xdr:cNvPr id="3077" name="AutoShape 5">
          <a:extLst>
            <a:ext uri="{FF2B5EF4-FFF2-40B4-BE49-F238E27FC236}">
              <a16:creationId xmlns:a16="http://schemas.microsoft.com/office/drawing/2014/main" id="{00000000-0008-0000-0200-0000050C0000}"/>
            </a:ext>
          </a:extLst>
        </xdr:cNvPr>
        <xdr:cNvSpPr>
          <a:spLocks noChangeAspect="1" noChangeArrowheads="1"/>
        </xdr:cNvSpPr>
      </xdr:nvSpPr>
      <xdr:spPr bwMode="auto">
        <a:xfrm>
          <a:off x="7366000" y="120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sv-SE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107949</xdr:colOff>
      <xdr:row>26</xdr:row>
      <xdr:rowOff>139700</xdr:rowOff>
    </xdr:from>
    <xdr:to>
      <xdr:col>20</xdr:col>
      <xdr:colOff>406400</xdr:colOff>
      <xdr:row>58</xdr:row>
      <xdr:rowOff>38100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745067</xdr:colOff>
      <xdr:row>4</xdr:row>
      <xdr:rowOff>86995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190500"/>
          <a:ext cx="2446867" cy="65849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298449</xdr:colOff>
      <xdr:row>25</xdr:row>
      <xdr:rowOff>127000</xdr:rowOff>
    </xdr:from>
    <xdr:to>
      <xdr:col>18</xdr:col>
      <xdr:colOff>292100</xdr:colOff>
      <xdr:row>54</xdr:row>
      <xdr:rowOff>88900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745067</xdr:colOff>
      <xdr:row>4</xdr:row>
      <xdr:rowOff>86995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190500"/>
          <a:ext cx="2446867" cy="658495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1" displayName="Tabell1" ref="G9:G20" totalsRowCount="1" headerRowDxfId="58" dataDxfId="56" totalsRowDxfId="54" headerRowBorderDxfId="57" tableBorderDxfId="55">
  <tableColumns count="1">
    <tableColumn id="1" xr3:uid="{00000000-0010-0000-0000-000001000000}" name="Potential" totalsRowLabel="0,00" dataDxfId="53" totalsRowDxfId="52">
      <calculatedColumnFormula>#REF!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101"/>
  <sheetViews>
    <sheetView workbookViewId="0">
      <selection activeCell="H23" sqref="H23"/>
    </sheetView>
  </sheetViews>
  <sheetFormatPr defaultColWidth="37.1796875" defaultRowHeight="14.5" x14ac:dyDescent="0.35"/>
  <cols>
    <col min="1" max="1" width="6.81640625" style="9" customWidth="1"/>
    <col min="2" max="2" width="30.6328125" style="29" customWidth="1"/>
    <col min="3" max="3" width="17.81640625" style="31" bestFit="1" customWidth="1"/>
    <col min="4" max="4" width="12.36328125" style="31" bestFit="1" customWidth="1"/>
    <col min="5" max="5" width="12.81640625" style="31" bestFit="1" customWidth="1"/>
    <col min="6" max="6" width="11.81640625" style="31" bestFit="1" customWidth="1"/>
    <col min="7" max="7" width="26.36328125" style="29" customWidth="1"/>
    <col min="8" max="12" width="37.1796875" style="6"/>
    <col min="13" max="16384" width="37.1796875" style="9"/>
  </cols>
  <sheetData>
    <row r="3" spans="2:15" ht="15.5" x14ac:dyDescent="0.35">
      <c r="C3" s="55"/>
    </row>
    <row r="7" spans="2:15" ht="26" x14ac:dyDescent="0.6">
      <c r="B7" s="79" t="s">
        <v>71</v>
      </c>
      <c r="D7" s="30"/>
    </row>
    <row r="8" spans="2:15" s="37" customFormat="1" ht="27" customHeight="1" x14ac:dyDescent="0.6">
      <c r="B8" s="78" t="s">
        <v>72</v>
      </c>
      <c r="C8" s="32"/>
      <c r="D8" s="33"/>
      <c r="E8" s="32"/>
      <c r="F8" s="32"/>
      <c r="G8" s="34"/>
      <c r="H8" s="35"/>
      <c r="I8" s="36"/>
      <c r="J8" s="36"/>
      <c r="K8" s="36"/>
      <c r="L8" s="36"/>
      <c r="M8" s="36"/>
      <c r="N8" s="36"/>
      <c r="O8" s="36"/>
    </row>
    <row r="9" spans="2:15" ht="15.5" x14ac:dyDescent="0.35">
      <c r="B9" s="51" t="s">
        <v>14</v>
      </c>
      <c r="C9" s="51" t="s">
        <v>20</v>
      </c>
      <c r="D9" s="51" t="s">
        <v>22</v>
      </c>
      <c r="E9" s="51" t="s">
        <v>63</v>
      </c>
      <c r="F9" s="25" t="s">
        <v>36</v>
      </c>
      <c r="G9" s="25" t="s">
        <v>16</v>
      </c>
      <c r="M9" s="6"/>
      <c r="N9" s="6"/>
      <c r="O9" s="6"/>
    </row>
    <row r="10" spans="2:15" ht="29" x14ac:dyDescent="0.35">
      <c r="B10" s="53"/>
      <c r="C10" s="53" t="s">
        <v>40</v>
      </c>
      <c r="D10" s="53" t="s">
        <v>39</v>
      </c>
      <c r="E10" s="53" t="s">
        <v>38</v>
      </c>
      <c r="F10" s="40" t="s">
        <v>37</v>
      </c>
      <c r="G10" s="88" t="s">
        <v>42</v>
      </c>
      <c r="M10" s="6"/>
      <c r="N10" s="6"/>
      <c r="O10" s="6"/>
    </row>
    <row r="11" spans="2:15" x14ac:dyDescent="0.35">
      <c r="B11" s="53"/>
      <c r="C11" s="54"/>
      <c r="D11" s="54"/>
      <c r="E11" s="54"/>
      <c r="F11" s="38"/>
      <c r="G11" s="62" t="s">
        <v>68</v>
      </c>
      <c r="M11" s="6"/>
      <c r="N11" s="6"/>
      <c r="O11" s="6"/>
    </row>
    <row r="12" spans="2:15" x14ac:dyDescent="0.35">
      <c r="B12" s="53"/>
      <c r="C12" s="54"/>
      <c r="D12" s="54"/>
      <c r="E12" s="54"/>
      <c r="F12" s="38"/>
      <c r="G12" s="62" t="s">
        <v>58</v>
      </c>
      <c r="M12" s="6"/>
      <c r="N12" s="6"/>
      <c r="O12" s="6"/>
    </row>
    <row r="13" spans="2:15" x14ac:dyDescent="0.35">
      <c r="B13" s="53"/>
      <c r="C13" s="54"/>
      <c r="D13" s="54"/>
      <c r="E13" s="54"/>
      <c r="F13" s="38"/>
      <c r="G13" s="60" t="s">
        <v>44</v>
      </c>
      <c r="M13" s="6"/>
      <c r="N13" s="6"/>
      <c r="O13" s="6"/>
    </row>
    <row r="14" spans="2:15" x14ac:dyDescent="0.35">
      <c r="B14" s="15"/>
      <c r="C14" s="16"/>
      <c r="D14" s="16"/>
      <c r="E14" s="16"/>
      <c r="F14" s="59"/>
      <c r="G14" s="61"/>
      <c r="M14" s="6"/>
      <c r="N14" s="6"/>
      <c r="O14" s="6"/>
    </row>
    <row r="15" spans="2:15" ht="26" customHeight="1" x14ac:dyDescent="0.35">
      <c r="B15" s="11" t="s">
        <v>112</v>
      </c>
      <c r="C15" s="19">
        <f>Referens!C39</f>
        <v>7.083333333333333</v>
      </c>
      <c r="D15" s="19">
        <f>Referens!D39</f>
        <v>7.583333333333333</v>
      </c>
      <c r="E15" s="19">
        <f>Referens!E39</f>
        <v>6.916666666666667</v>
      </c>
      <c r="F15" s="19">
        <f>Referens!F39</f>
        <v>13.333333333333334</v>
      </c>
      <c r="G15" s="67">
        <f>Referens!G39</f>
        <v>34.916666666666664</v>
      </c>
      <c r="H15" s="38"/>
      <c r="I15" s="38"/>
      <c r="M15" s="6"/>
      <c r="N15" s="6"/>
    </row>
    <row r="16" spans="2:15" ht="24" customHeight="1" x14ac:dyDescent="0.35">
      <c r="B16" s="11" t="s">
        <v>113</v>
      </c>
      <c r="C16" s="19">
        <f>Mörkölamm!C39</f>
        <v>5.416666666666667</v>
      </c>
      <c r="D16" s="19">
        <f>Mörkölamm!D39</f>
        <v>7.666666666666667</v>
      </c>
      <c r="E16" s="19">
        <f>Mörkölamm!E39</f>
        <v>7.666666666666667</v>
      </c>
      <c r="F16" s="19">
        <f>Mörkölamm!F39</f>
        <v>15.166666666666666</v>
      </c>
      <c r="G16" s="95">
        <f>Mörkölamm!G39</f>
        <v>35.916666666666664</v>
      </c>
      <c r="H16" s="38"/>
      <c r="I16" s="38"/>
      <c r="M16" s="6"/>
      <c r="N16" s="6"/>
    </row>
    <row r="17" spans="1:15" ht="29.5" customHeight="1" x14ac:dyDescent="0.35">
      <c r="B17" s="11"/>
      <c r="C17" s="19">
        <v>0</v>
      </c>
      <c r="D17" s="19">
        <v>0</v>
      </c>
      <c r="E17" s="19">
        <v>0</v>
      </c>
      <c r="F17" s="19">
        <v>0</v>
      </c>
      <c r="G17" s="67">
        <v>0</v>
      </c>
      <c r="H17" s="39"/>
      <c r="J17" s="21"/>
      <c r="M17" s="6"/>
      <c r="N17" s="6"/>
      <c r="O17" s="6"/>
    </row>
    <row r="18" spans="1:15" ht="26" customHeight="1" x14ac:dyDescent="0.35">
      <c r="B18" s="11"/>
      <c r="C18" s="19">
        <v>0</v>
      </c>
      <c r="D18" s="19">
        <v>0</v>
      </c>
      <c r="E18" s="19">
        <v>0</v>
      </c>
      <c r="F18" s="19">
        <v>0</v>
      </c>
      <c r="G18" s="67">
        <v>0</v>
      </c>
      <c r="H18" s="39"/>
      <c r="L18" s="21"/>
      <c r="M18" s="6"/>
      <c r="N18" s="6"/>
      <c r="O18" s="6"/>
    </row>
    <row r="19" spans="1:15" ht="26" customHeight="1" x14ac:dyDescent="0.35">
      <c r="B19" s="74"/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38"/>
      <c r="I19" s="38"/>
      <c r="J19" s="38"/>
      <c r="L19" s="21"/>
      <c r="M19" s="6"/>
      <c r="N19" s="6"/>
      <c r="O19" s="6"/>
    </row>
    <row r="20" spans="1:15" ht="26" customHeight="1" x14ac:dyDescent="0.35">
      <c r="B20" s="11"/>
      <c r="C20" s="67">
        <v>0</v>
      </c>
      <c r="D20" s="67">
        <v>0</v>
      </c>
      <c r="E20" s="67">
        <v>0</v>
      </c>
      <c r="F20" s="67">
        <v>0</v>
      </c>
      <c r="G20" s="94" t="s">
        <v>117</v>
      </c>
      <c r="H20" s="38"/>
      <c r="I20" s="38"/>
      <c r="J20" s="38"/>
      <c r="L20" s="21"/>
      <c r="M20" s="6"/>
      <c r="N20" s="6"/>
      <c r="O20" s="6"/>
    </row>
    <row r="21" spans="1:15" ht="26" customHeight="1" x14ac:dyDescent="0.35">
      <c r="B21" s="11"/>
      <c r="C21" s="67">
        <v>0</v>
      </c>
      <c r="D21" s="67">
        <v>0</v>
      </c>
      <c r="E21" s="67">
        <v>0</v>
      </c>
      <c r="F21" s="67">
        <v>0</v>
      </c>
      <c r="G21" s="67">
        <v>0</v>
      </c>
      <c r="H21" s="38"/>
      <c r="I21" s="38"/>
      <c r="J21" s="38"/>
      <c r="L21" s="21"/>
      <c r="M21" s="6"/>
      <c r="N21" s="6"/>
      <c r="O21" s="6"/>
    </row>
    <row r="22" spans="1:15" ht="23" customHeight="1" x14ac:dyDescent="0.35">
      <c r="B22" s="11"/>
      <c r="C22" s="67">
        <v>0</v>
      </c>
      <c r="D22" s="67">
        <v>0</v>
      </c>
      <c r="E22" s="67">
        <v>0</v>
      </c>
      <c r="F22" s="67">
        <v>0</v>
      </c>
      <c r="G22" s="67">
        <v>0</v>
      </c>
    </row>
    <row r="23" spans="1:15" ht="21" customHeight="1" x14ac:dyDescent="0.35">
      <c r="B23" s="57"/>
      <c r="C23" s="67">
        <v>0</v>
      </c>
      <c r="D23" s="67">
        <v>0</v>
      </c>
      <c r="E23" s="67">
        <v>0</v>
      </c>
      <c r="F23" s="67">
        <v>0</v>
      </c>
      <c r="G23" s="67">
        <v>0</v>
      </c>
      <c r="H23" s="8"/>
    </row>
    <row r="24" spans="1:15" s="6" customFormat="1" ht="21" customHeight="1" x14ac:dyDescent="0.35">
      <c r="B24" s="57"/>
      <c r="C24" s="67">
        <v>0</v>
      </c>
      <c r="D24" s="67">
        <v>0</v>
      </c>
      <c r="E24" s="67">
        <v>0</v>
      </c>
      <c r="F24" s="67">
        <v>0</v>
      </c>
      <c r="G24" s="67">
        <v>0</v>
      </c>
    </row>
    <row r="25" spans="1:15" s="6" customFormat="1" ht="21" customHeight="1" x14ac:dyDescent="0.35">
      <c r="B25" s="43" t="s">
        <v>19</v>
      </c>
      <c r="C25" s="41"/>
      <c r="D25" s="41"/>
      <c r="E25" s="39"/>
      <c r="F25" s="39"/>
      <c r="G25" s="40"/>
    </row>
    <row r="26" spans="1:15" s="6" customFormat="1" ht="21" customHeight="1" x14ac:dyDescent="0.35">
      <c r="C26" s="38"/>
      <c r="D26" s="41"/>
      <c r="E26" s="39"/>
      <c r="F26" s="39"/>
      <c r="G26" s="49"/>
    </row>
    <row r="27" spans="1:15" s="6" customFormat="1" ht="21" customHeight="1" x14ac:dyDescent="0.35">
      <c r="C27" s="38"/>
      <c r="D27" s="41"/>
      <c r="E27" s="39"/>
      <c r="F27" s="39"/>
      <c r="G27" s="43"/>
    </row>
    <row r="28" spans="1:15" s="6" customFormat="1" ht="21" customHeight="1" x14ac:dyDescent="0.35">
      <c r="C28" s="38"/>
      <c r="D28" s="41"/>
      <c r="E28" s="39"/>
      <c r="F28" s="39"/>
      <c r="G28" s="40"/>
    </row>
    <row r="29" spans="1:15" s="6" customFormat="1" ht="15.5" x14ac:dyDescent="0.35">
      <c r="B29" s="10"/>
      <c r="C29" s="44"/>
      <c r="D29" s="44"/>
      <c r="E29" s="38"/>
      <c r="F29" s="38"/>
      <c r="G29" s="40"/>
    </row>
    <row r="30" spans="1:15" s="6" customFormat="1" ht="23" customHeight="1" x14ac:dyDescent="0.35">
      <c r="B30" s="10"/>
      <c r="C30" s="44"/>
      <c r="D30" s="44"/>
      <c r="E30" s="45"/>
      <c r="F30" s="45"/>
      <c r="G30" s="40"/>
    </row>
    <row r="31" spans="1:15" ht="23" customHeight="1" x14ac:dyDescent="0.35">
      <c r="A31" s="6"/>
      <c r="B31" s="52"/>
      <c r="C31" s="44"/>
      <c r="D31" s="44"/>
      <c r="E31" s="38"/>
      <c r="F31" s="38"/>
      <c r="G31" s="40"/>
    </row>
    <row r="32" spans="1:15" ht="23" customHeight="1" x14ac:dyDescent="0.35">
      <c r="A32" s="6"/>
      <c r="B32" s="6"/>
      <c r="C32" s="6"/>
      <c r="D32" s="38"/>
      <c r="E32" s="38"/>
      <c r="F32" s="38"/>
      <c r="G32" s="40"/>
    </row>
    <row r="33" spans="1:12" ht="23" customHeight="1" x14ac:dyDescent="0.35">
      <c r="A33" s="6"/>
      <c r="B33" s="6"/>
      <c r="C33" s="25" t="s">
        <v>41</v>
      </c>
      <c r="D33" s="42" t="s">
        <v>22</v>
      </c>
      <c r="E33" s="42" t="s">
        <v>52</v>
      </c>
      <c r="F33" s="25" t="s">
        <v>36</v>
      </c>
      <c r="G33" s="25" t="s">
        <v>16</v>
      </c>
    </row>
    <row r="34" spans="1:12" ht="23" customHeight="1" x14ac:dyDescent="0.35">
      <c r="A34" s="6"/>
      <c r="B34" s="25" t="s">
        <v>26</v>
      </c>
      <c r="C34" s="50">
        <f t="shared" ref="C34:G42" si="0">C15</f>
        <v>7.083333333333333</v>
      </c>
      <c r="D34" s="50">
        <f t="shared" si="0"/>
        <v>7.583333333333333</v>
      </c>
      <c r="E34" s="50">
        <f t="shared" si="0"/>
        <v>6.916666666666667</v>
      </c>
      <c r="F34" s="50">
        <f t="shared" si="0"/>
        <v>13.333333333333334</v>
      </c>
      <c r="G34" s="50">
        <f t="shared" si="0"/>
        <v>34.916666666666664</v>
      </c>
    </row>
    <row r="35" spans="1:12" s="46" customFormat="1" ht="23" customHeight="1" x14ac:dyDescent="0.35">
      <c r="A35" s="27"/>
      <c r="B35" s="25" t="s">
        <v>27</v>
      </c>
      <c r="C35" s="50">
        <f t="shared" si="0"/>
        <v>5.416666666666667</v>
      </c>
      <c r="D35" s="50">
        <f t="shared" si="0"/>
        <v>7.666666666666667</v>
      </c>
      <c r="E35" s="50">
        <f t="shared" si="0"/>
        <v>7.666666666666667</v>
      </c>
      <c r="F35" s="50">
        <f>F16</f>
        <v>15.166666666666666</v>
      </c>
      <c r="G35" s="50">
        <f t="shared" si="0"/>
        <v>35.916666666666664</v>
      </c>
      <c r="H35" s="27"/>
      <c r="I35" s="27"/>
      <c r="J35" s="27"/>
      <c r="K35" s="27"/>
      <c r="L35" s="27"/>
    </row>
    <row r="36" spans="1:12" ht="23" customHeight="1" x14ac:dyDescent="0.35">
      <c r="A36" s="6"/>
      <c r="B36" s="25" t="s">
        <v>28</v>
      </c>
      <c r="C36" s="50">
        <f t="shared" si="0"/>
        <v>0</v>
      </c>
      <c r="D36" s="50">
        <f t="shared" si="0"/>
        <v>0</v>
      </c>
      <c r="E36" s="50">
        <f t="shared" si="0"/>
        <v>0</v>
      </c>
      <c r="F36" s="50">
        <f t="shared" si="0"/>
        <v>0</v>
      </c>
      <c r="G36" s="50">
        <f t="shared" si="0"/>
        <v>0</v>
      </c>
    </row>
    <row r="37" spans="1:12" ht="23" customHeight="1" x14ac:dyDescent="0.35">
      <c r="A37" s="6"/>
      <c r="B37" s="25" t="s">
        <v>29</v>
      </c>
      <c r="C37" s="50">
        <f t="shared" si="0"/>
        <v>0</v>
      </c>
      <c r="D37" s="50">
        <f t="shared" si="0"/>
        <v>0</v>
      </c>
      <c r="E37" s="50">
        <f t="shared" si="0"/>
        <v>0</v>
      </c>
      <c r="F37" s="50">
        <f t="shared" si="0"/>
        <v>0</v>
      </c>
      <c r="G37" s="50">
        <f>G18</f>
        <v>0</v>
      </c>
    </row>
    <row r="38" spans="1:12" ht="23" customHeight="1" x14ac:dyDescent="0.35">
      <c r="A38" s="6"/>
      <c r="B38" s="25" t="s">
        <v>30</v>
      </c>
      <c r="C38" s="50">
        <f t="shared" si="0"/>
        <v>0</v>
      </c>
      <c r="D38" s="50">
        <f t="shared" si="0"/>
        <v>0</v>
      </c>
      <c r="E38" s="50">
        <f t="shared" si="0"/>
        <v>0</v>
      </c>
      <c r="F38" s="50">
        <f t="shared" si="0"/>
        <v>0</v>
      </c>
      <c r="G38" s="60">
        <f t="shared" si="0"/>
        <v>0</v>
      </c>
    </row>
    <row r="39" spans="1:12" ht="23" customHeight="1" x14ac:dyDescent="0.35">
      <c r="A39" s="6"/>
      <c r="B39" s="25" t="s">
        <v>23</v>
      </c>
      <c r="C39" s="50">
        <f t="shared" si="0"/>
        <v>0</v>
      </c>
      <c r="D39" s="50">
        <f t="shared" si="0"/>
        <v>0</v>
      </c>
      <c r="E39" s="50">
        <f t="shared" si="0"/>
        <v>0</v>
      </c>
      <c r="F39" s="50">
        <f t="shared" si="0"/>
        <v>0</v>
      </c>
      <c r="G39" s="60" t="str">
        <f t="shared" si="0"/>
        <v>0,00</v>
      </c>
    </row>
    <row r="40" spans="1:12" ht="23" customHeight="1" x14ac:dyDescent="0.35">
      <c r="A40" s="6"/>
      <c r="B40" s="25" t="s">
        <v>24</v>
      </c>
      <c r="C40" s="50">
        <f t="shared" si="0"/>
        <v>0</v>
      </c>
      <c r="D40" s="50">
        <f t="shared" si="0"/>
        <v>0</v>
      </c>
      <c r="E40" s="50">
        <f t="shared" si="0"/>
        <v>0</v>
      </c>
      <c r="F40" s="50">
        <f t="shared" si="0"/>
        <v>0</v>
      </c>
      <c r="G40" s="60">
        <f t="shared" si="0"/>
        <v>0</v>
      </c>
    </row>
    <row r="41" spans="1:12" ht="23" customHeight="1" x14ac:dyDescent="0.35">
      <c r="A41" s="6"/>
      <c r="B41" s="25" t="s">
        <v>25</v>
      </c>
      <c r="C41" s="50">
        <f t="shared" si="0"/>
        <v>0</v>
      </c>
      <c r="D41" s="50">
        <f t="shared" si="0"/>
        <v>0</v>
      </c>
      <c r="E41" s="50">
        <f t="shared" si="0"/>
        <v>0</v>
      </c>
      <c r="F41" s="50">
        <f t="shared" si="0"/>
        <v>0</v>
      </c>
      <c r="G41" s="60">
        <f t="shared" si="0"/>
        <v>0</v>
      </c>
    </row>
    <row r="42" spans="1:12" ht="23" customHeight="1" x14ac:dyDescent="0.35">
      <c r="A42" s="6"/>
      <c r="B42" s="25">
        <v>9</v>
      </c>
      <c r="C42" s="50">
        <f t="shared" si="0"/>
        <v>0</v>
      </c>
      <c r="D42" s="50">
        <f t="shared" si="0"/>
        <v>0</v>
      </c>
      <c r="E42" s="50">
        <f t="shared" si="0"/>
        <v>0</v>
      </c>
      <c r="F42" s="50">
        <f t="shared" si="0"/>
        <v>0</v>
      </c>
      <c r="G42" s="60">
        <f t="shared" si="0"/>
        <v>0</v>
      </c>
    </row>
    <row r="43" spans="1:12" ht="23" customHeight="1" x14ac:dyDescent="0.35">
      <c r="A43" s="6"/>
      <c r="B43" s="25">
        <v>10</v>
      </c>
      <c r="C43" s="50">
        <f>C24</f>
        <v>0</v>
      </c>
      <c r="D43" s="50">
        <f>D24</f>
        <v>0</v>
      </c>
      <c r="E43" s="50">
        <f>E24</f>
        <v>0</v>
      </c>
      <c r="F43" s="50">
        <f>F24</f>
        <v>0</v>
      </c>
      <c r="G43" s="73">
        <f>G24</f>
        <v>0</v>
      </c>
    </row>
    <row r="44" spans="1:12" ht="15.5" x14ac:dyDescent="0.35">
      <c r="A44" s="6"/>
      <c r="B44" s="25"/>
      <c r="C44" s="50"/>
      <c r="D44" s="50"/>
      <c r="E44" s="50"/>
      <c r="F44" s="50"/>
      <c r="G44" s="40"/>
    </row>
    <row r="45" spans="1:12" ht="15.5" x14ac:dyDescent="0.35">
      <c r="A45" s="6"/>
      <c r="B45" s="40"/>
      <c r="C45" s="50"/>
      <c r="D45" s="38"/>
      <c r="E45" s="38"/>
      <c r="F45" s="38"/>
      <c r="G45" s="40"/>
    </row>
    <row r="46" spans="1:12" ht="18.5" customHeight="1" x14ac:dyDescent="0.35">
      <c r="A46" s="6"/>
      <c r="B46" s="40"/>
      <c r="C46" s="50"/>
      <c r="D46" s="38"/>
      <c r="E46" s="38"/>
      <c r="F46" s="38"/>
      <c r="G46" s="40"/>
    </row>
    <row r="47" spans="1:12" ht="18.5" customHeight="1" x14ac:dyDescent="0.35">
      <c r="A47" s="6"/>
      <c r="B47" s="43"/>
      <c r="C47" s="50"/>
      <c r="D47" s="39"/>
      <c r="E47" s="39"/>
      <c r="F47" s="39"/>
      <c r="G47" s="43"/>
    </row>
    <row r="48" spans="1:12" ht="15.5" x14ac:dyDescent="0.35">
      <c r="A48" s="6"/>
      <c r="B48" s="40"/>
      <c r="C48" s="50"/>
      <c r="D48" s="38"/>
      <c r="E48" s="38"/>
      <c r="F48" s="38"/>
      <c r="G48" s="40"/>
    </row>
    <row r="49" spans="2:7" x14ac:dyDescent="0.35">
      <c r="B49" s="40"/>
      <c r="C49" s="38"/>
      <c r="D49" s="38"/>
      <c r="E49" s="38"/>
      <c r="F49" s="38"/>
      <c r="G49" s="40"/>
    </row>
    <row r="50" spans="2:7" x14ac:dyDescent="0.35">
      <c r="B50" s="40"/>
      <c r="C50" s="38"/>
      <c r="D50" s="38"/>
      <c r="E50" s="38"/>
      <c r="F50" s="38"/>
      <c r="G50" s="40"/>
    </row>
    <row r="51" spans="2:7" x14ac:dyDescent="0.35">
      <c r="B51" s="40"/>
      <c r="C51" s="38"/>
      <c r="D51" s="38"/>
      <c r="E51" s="38"/>
      <c r="F51" s="38"/>
      <c r="G51" s="40"/>
    </row>
    <row r="52" spans="2:7" x14ac:dyDescent="0.35">
      <c r="B52" s="40"/>
      <c r="C52" s="38"/>
      <c r="D52" s="38"/>
      <c r="E52" s="38"/>
      <c r="F52" s="38"/>
      <c r="G52" s="40"/>
    </row>
    <row r="53" spans="2:7" x14ac:dyDescent="0.35">
      <c r="B53" s="40"/>
      <c r="C53" s="38"/>
      <c r="D53" s="38"/>
      <c r="E53" s="38"/>
      <c r="F53" s="38"/>
      <c r="G53" s="40"/>
    </row>
    <row r="54" spans="2:7" x14ac:dyDescent="0.35">
      <c r="B54" s="40"/>
      <c r="C54" s="38"/>
      <c r="D54" s="38"/>
      <c r="E54" s="38"/>
      <c r="F54" s="38"/>
      <c r="G54" s="40"/>
    </row>
    <row r="55" spans="2:7" x14ac:dyDescent="0.35">
      <c r="B55" s="40"/>
      <c r="C55" s="38"/>
      <c r="D55" s="38"/>
      <c r="E55" s="38"/>
      <c r="F55" s="38"/>
      <c r="G55" s="40"/>
    </row>
    <row r="56" spans="2:7" x14ac:dyDescent="0.35">
      <c r="B56" s="40"/>
      <c r="C56" s="38"/>
      <c r="D56" s="38"/>
      <c r="E56" s="38"/>
      <c r="F56" s="38"/>
      <c r="G56" s="40"/>
    </row>
    <row r="57" spans="2:7" x14ac:dyDescent="0.35">
      <c r="B57" s="40"/>
      <c r="C57" s="38"/>
      <c r="D57" s="38"/>
      <c r="E57" s="38"/>
      <c r="F57" s="38"/>
      <c r="G57" s="40"/>
    </row>
    <row r="58" spans="2:7" x14ac:dyDescent="0.35">
      <c r="B58" s="40"/>
      <c r="C58" s="38"/>
      <c r="D58" s="38"/>
      <c r="E58" s="38"/>
      <c r="F58" s="38"/>
      <c r="G58" s="40"/>
    </row>
    <row r="59" spans="2:7" x14ac:dyDescent="0.35">
      <c r="B59" s="40"/>
      <c r="C59" s="38"/>
      <c r="D59" s="38"/>
      <c r="E59" s="38"/>
      <c r="F59" s="38"/>
      <c r="G59" s="40"/>
    </row>
    <row r="60" spans="2:7" x14ac:dyDescent="0.35">
      <c r="B60" s="40"/>
      <c r="C60" s="38"/>
      <c r="D60" s="38"/>
      <c r="E60" s="38"/>
      <c r="F60" s="38"/>
      <c r="G60" s="40"/>
    </row>
    <row r="61" spans="2:7" x14ac:dyDescent="0.35">
      <c r="B61" s="40"/>
      <c r="C61" s="48"/>
      <c r="D61" s="48"/>
      <c r="E61" s="48"/>
      <c r="F61" s="48"/>
      <c r="G61" s="47"/>
    </row>
    <row r="62" spans="2:7" ht="23.5" customHeight="1" x14ac:dyDescent="0.35">
      <c r="B62" s="40"/>
      <c r="C62" s="38"/>
      <c r="D62" s="38"/>
      <c r="E62" s="38"/>
      <c r="F62" s="38"/>
      <c r="G62" s="40"/>
    </row>
    <row r="63" spans="2:7" ht="23.5" customHeight="1" x14ac:dyDescent="0.35">
      <c r="B63" s="40"/>
      <c r="C63" s="38"/>
      <c r="D63" s="38"/>
      <c r="E63" s="38"/>
      <c r="F63" s="38"/>
      <c r="G63" s="40"/>
    </row>
    <row r="64" spans="2:7" ht="33.5" customHeight="1" x14ac:dyDescent="0.35">
      <c r="B64" s="40"/>
      <c r="C64" s="38"/>
      <c r="D64" s="38"/>
      <c r="E64" s="38"/>
      <c r="F64" s="38"/>
      <c r="G64" s="40"/>
    </row>
    <row r="65" spans="2:7" x14ac:dyDescent="0.35">
      <c r="B65" s="40"/>
      <c r="C65" s="38"/>
      <c r="D65" s="38"/>
      <c r="E65" s="38"/>
      <c r="F65" s="38"/>
      <c r="G65" s="40"/>
    </row>
    <row r="66" spans="2:7" x14ac:dyDescent="0.35">
      <c r="B66" s="40"/>
      <c r="C66" s="38"/>
      <c r="D66" s="38"/>
      <c r="E66" s="38"/>
      <c r="F66" s="38"/>
      <c r="G66" s="40"/>
    </row>
    <row r="67" spans="2:7" ht="17" customHeight="1" x14ac:dyDescent="0.35">
      <c r="B67" s="40"/>
      <c r="C67" s="38"/>
      <c r="D67" s="38"/>
      <c r="E67" s="38"/>
      <c r="F67" s="38"/>
      <c r="G67" s="40"/>
    </row>
    <row r="68" spans="2:7" s="6" customFormat="1" ht="15.5" customHeight="1" x14ac:dyDescent="0.35">
      <c r="B68" s="40"/>
      <c r="C68" s="38"/>
      <c r="D68" s="38"/>
      <c r="E68" s="38"/>
      <c r="F68" s="38"/>
      <c r="G68" s="40"/>
    </row>
    <row r="69" spans="2:7" s="6" customFormat="1" x14ac:dyDescent="0.35">
      <c r="B69" s="40"/>
      <c r="C69" s="38"/>
      <c r="D69" s="38"/>
      <c r="E69" s="38"/>
      <c r="F69" s="38"/>
      <c r="G69" s="40"/>
    </row>
    <row r="70" spans="2:7" s="6" customFormat="1" x14ac:dyDescent="0.35">
      <c r="B70" s="40"/>
      <c r="C70" s="38"/>
      <c r="D70" s="38"/>
      <c r="E70" s="38"/>
      <c r="F70" s="38"/>
      <c r="G70" s="40"/>
    </row>
    <row r="71" spans="2:7" s="6" customFormat="1" x14ac:dyDescent="0.35">
      <c r="B71" s="40"/>
      <c r="C71" s="38"/>
      <c r="D71" s="38"/>
      <c r="E71" s="38"/>
      <c r="F71" s="38"/>
      <c r="G71" s="40"/>
    </row>
    <row r="72" spans="2:7" s="6" customFormat="1" x14ac:dyDescent="0.35">
      <c r="B72" s="40"/>
      <c r="C72" s="38"/>
      <c r="D72" s="38"/>
      <c r="E72" s="38"/>
      <c r="F72" s="38"/>
      <c r="G72" s="40"/>
    </row>
    <row r="73" spans="2:7" s="6" customFormat="1" x14ac:dyDescent="0.35">
      <c r="B73" s="40"/>
      <c r="C73" s="38"/>
      <c r="D73" s="38"/>
      <c r="E73" s="38"/>
      <c r="F73" s="38"/>
      <c r="G73" s="40"/>
    </row>
    <row r="74" spans="2:7" s="6" customFormat="1" x14ac:dyDescent="0.35">
      <c r="B74" s="40"/>
      <c r="C74" s="38"/>
      <c r="D74" s="38"/>
      <c r="E74" s="38"/>
      <c r="F74" s="38"/>
      <c r="G74" s="40"/>
    </row>
    <row r="75" spans="2:7" s="6" customFormat="1" x14ac:dyDescent="0.35">
      <c r="B75" s="40"/>
      <c r="C75" s="38"/>
      <c r="D75" s="38"/>
      <c r="E75" s="38"/>
      <c r="F75" s="38"/>
      <c r="G75" s="40"/>
    </row>
    <row r="76" spans="2:7" s="6" customFormat="1" x14ac:dyDescent="0.35">
      <c r="B76" s="40"/>
      <c r="C76" s="38"/>
      <c r="D76" s="38"/>
      <c r="E76" s="38"/>
      <c r="F76" s="38"/>
      <c r="G76" s="40"/>
    </row>
    <row r="77" spans="2:7" s="6" customFormat="1" x14ac:dyDescent="0.35">
      <c r="B77" s="40"/>
      <c r="C77" s="38"/>
      <c r="D77" s="38"/>
      <c r="E77" s="38"/>
      <c r="F77" s="38"/>
      <c r="G77" s="40"/>
    </row>
    <row r="78" spans="2:7" s="6" customFormat="1" x14ac:dyDescent="0.35">
      <c r="B78" s="49"/>
      <c r="C78" s="48"/>
      <c r="D78" s="48"/>
      <c r="E78" s="48"/>
      <c r="F78" s="48"/>
      <c r="G78" s="47"/>
    </row>
    <row r="79" spans="2:7" s="6" customFormat="1" x14ac:dyDescent="0.35">
      <c r="B79" s="40"/>
      <c r="C79" s="38"/>
      <c r="D79" s="38"/>
      <c r="E79" s="38"/>
      <c r="F79" s="38"/>
      <c r="G79" s="40"/>
    </row>
    <row r="80" spans="2:7" s="6" customFormat="1" x14ac:dyDescent="0.35">
      <c r="B80" s="40"/>
      <c r="C80" s="38"/>
      <c r="D80" s="38"/>
      <c r="E80" s="38"/>
      <c r="F80" s="38"/>
      <c r="G80" s="40"/>
    </row>
    <row r="81" spans="2:7" s="6" customFormat="1" ht="18.5" customHeight="1" x14ac:dyDescent="0.35">
      <c r="B81" s="40"/>
      <c r="C81" s="38"/>
      <c r="D81" s="38"/>
      <c r="E81" s="38"/>
      <c r="F81" s="38"/>
      <c r="G81" s="40"/>
    </row>
    <row r="82" spans="2:7" s="6" customFormat="1" x14ac:dyDescent="0.35">
      <c r="B82" s="49"/>
      <c r="C82" s="38"/>
      <c r="D82" s="38"/>
      <c r="E82" s="38"/>
      <c r="F82" s="38"/>
      <c r="G82" s="40"/>
    </row>
    <row r="83" spans="2:7" s="6" customFormat="1" x14ac:dyDescent="0.35">
      <c r="B83" s="40"/>
      <c r="C83" s="38"/>
      <c r="D83" s="38"/>
      <c r="E83" s="38"/>
      <c r="F83" s="38"/>
      <c r="G83" s="40"/>
    </row>
    <row r="84" spans="2:7" s="6" customFormat="1" x14ac:dyDescent="0.35">
      <c r="B84" s="40"/>
      <c r="C84" s="38"/>
      <c r="D84" s="38"/>
      <c r="E84" s="38"/>
      <c r="F84" s="38"/>
      <c r="G84" s="40"/>
    </row>
    <row r="85" spans="2:7" s="6" customFormat="1" x14ac:dyDescent="0.35">
      <c r="B85" s="40"/>
      <c r="C85" s="38"/>
      <c r="D85" s="38"/>
      <c r="E85" s="38"/>
      <c r="F85" s="38"/>
      <c r="G85" s="40"/>
    </row>
    <row r="86" spans="2:7" s="6" customFormat="1" x14ac:dyDescent="0.35">
      <c r="B86" s="40"/>
      <c r="C86" s="38"/>
      <c r="D86" s="38"/>
      <c r="E86" s="38"/>
      <c r="F86" s="38"/>
      <c r="G86" s="40"/>
    </row>
    <row r="87" spans="2:7" s="6" customFormat="1" x14ac:dyDescent="0.35">
      <c r="B87" s="40"/>
      <c r="C87" s="38"/>
      <c r="D87" s="38"/>
      <c r="E87" s="38"/>
      <c r="F87" s="38"/>
      <c r="G87" s="40"/>
    </row>
    <row r="88" spans="2:7" s="6" customFormat="1" x14ac:dyDescent="0.35">
      <c r="B88" s="40"/>
      <c r="C88" s="38"/>
      <c r="D88" s="38"/>
      <c r="E88" s="38"/>
      <c r="F88" s="38"/>
      <c r="G88" s="40"/>
    </row>
    <row r="89" spans="2:7" s="6" customFormat="1" x14ac:dyDescent="0.35">
      <c r="B89" s="40"/>
      <c r="C89" s="38"/>
      <c r="D89" s="38"/>
      <c r="E89" s="38"/>
      <c r="F89" s="38"/>
      <c r="G89" s="40"/>
    </row>
    <row r="90" spans="2:7" s="6" customFormat="1" x14ac:dyDescent="0.35">
      <c r="B90" s="40"/>
      <c r="C90" s="38"/>
      <c r="D90" s="38"/>
      <c r="E90" s="38"/>
      <c r="F90" s="38"/>
      <c r="G90" s="40"/>
    </row>
    <row r="91" spans="2:7" s="6" customFormat="1" ht="23.5" customHeight="1" x14ac:dyDescent="0.35">
      <c r="B91" s="40"/>
      <c r="C91" s="38"/>
      <c r="D91" s="38"/>
      <c r="E91" s="38"/>
      <c r="F91" s="38"/>
      <c r="G91" s="40"/>
    </row>
    <row r="92" spans="2:7" s="6" customFormat="1" ht="23.5" customHeight="1" x14ac:dyDescent="0.35">
      <c r="B92" s="40"/>
      <c r="C92" s="38"/>
      <c r="D92" s="38"/>
      <c r="E92" s="38"/>
      <c r="F92" s="38"/>
      <c r="G92" s="40"/>
    </row>
    <row r="93" spans="2:7" s="6" customFormat="1" ht="23.5" customHeight="1" x14ac:dyDescent="0.35">
      <c r="B93" s="40"/>
      <c r="C93" s="38"/>
      <c r="D93" s="38"/>
      <c r="E93" s="38"/>
      <c r="F93" s="38"/>
      <c r="G93" s="40"/>
    </row>
    <row r="94" spans="2:7" s="6" customFormat="1" ht="23.5" customHeight="1" x14ac:dyDescent="0.35">
      <c r="B94" s="40"/>
      <c r="C94" s="38"/>
      <c r="D94" s="38"/>
      <c r="E94" s="38"/>
      <c r="F94" s="38"/>
      <c r="G94" s="40"/>
    </row>
    <row r="95" spans="2:7" s="6" customFormat="1" ht="23.5" customHeight="1" x14ac:dyDescent="0.35">
      <c r="B95" s="49"/>
      <c r="C95" s="48"/>
      <c r="D95" s="48"/>
      <c r="E95" s="48"/>
      <c r="F95" s="48"/>
      <c r="G95" s="47"/>
    </row>
    <row r="96" spans="2:7" s="6" customFormat="1" ht="26" customHeight="1" x14ac:dyDescent="0.35">
      <c r="B96" s="40"/>
      <c r="C96" s="38"/>
      <c r="D96" s="38"/>
      <c r="E96" s="38"/>
      <c r="F96" s="38"/>
      <c r="G96" s="40"/>
    </row>
    <row r="97" spans="2:7" s="6" customFormat="1" ht="14.5" customHeight="1" x14ac:dyDescent="0.35">
      <c r="B97" s="49"/>
      <c r="C97" s="38"/>
      <c r="D97" s="38"/>
      <c r="E97" s="38"/>
      <c r="F97" s="38"/>
      <c r="G97" s="40"/>
    </row>
    <row r="98" spans="2:7" s="6" customFormat="1" x14ac:dyDescent="0.35">
      <c r="B98" s="43"/>
      <c r="C98" s="38"/>
      <c r="D98" s="38"/>
      <c r="E98" s="38"/>
      <c r="F98" s="38"/>
      <c r="G98" s="40"/>
    </row>
    <row r="99" spans="2:7" s="6" customFormat="1" x14ac:dyDescent="0.35">
      <c r="B99" s="40"/>
      <c r="C99" s="38"/>
      <c r="D99" s="38"/>
      <c r="E99" s="38"/>
      <c r="F99" s="38"/>
      <c r="G99" s="40"/>
    </row>
    <row r="100" spans="2:7" s="6" customFormat="1" x14ac:dyDescent="0.35">
      <c r="B100" s="40"/>
      <c r="C100" s="38"/>
      <c r="D100" s="38"/>
      <c r="E100" s="38"/>
      <c r="F100" s="38"/>
      <c r="G100" s="40"/>
    </row>
    <row r="101" spans="2:7" s="6" customFormat="1" x14ac:dyDescent="0.35">
      <c r="B101" s="40"/>
      <c r="C101" s="38"/>
      <c r="D101" s="38"/>
      <c r="E101" s="38"/>
      <c r="F101" s="38"/>
      <c r="G101" s="40"/>
    </row>
  </sheetData>
  <phoneticPr fontId="20" type="noConversion"/>
  <conditionalFormatting sqref="G10">
    <cfRule type="cellIs" dxfId="64" priority="5" operator="lessThan">
      <formula>1</formula>
    </cfRule>
    <cfRule type="cellIs" dxfId="63" priority="6" operator="lessThan">
      <formula>1</formula>
    </cfRule>
  </conditionalFormatting>
  <conditionalFormatting sqref="G11">
    <cfRule type="cellIs" dxfId="62" priority="3" operator="lessThan">
      <formula>1</formula>
    </cfRule>
    <cfRule type="cellIs" dxfId="61" priority="4" operator="lessThan">
      <formula>1</formula>
    </cfRule>
  </conditionalFormatting>
  <conditionalFormatting sqref="G12">
    <cfRule type="cellIs" dxfId="60" priority="1" operator="lessThan">
      <formula>1</formula>
    </cfRule>
    <cfRule type="cellIs" dxfId="59" priority="2" operator="lessThan">
      <formula>1</formula>
    </cfRule>
  </conditionalFormatting>
  <pageMargins left="3.937007874015748E-2" right="3.937007874015748E-2" top="0.74803149606299213" bottom="0.74803149606299213" header="0.31496062992125984" footer="0.31496062992125984"/>
  <pageSetup paperSize="9" orientation="landscape"/>
  <ignoredErrors>
    <ignoredError sqref="G10:G13 G15:G16" calculatedColumn="1"/>
  </ignoredErrors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O124"/>
  <sheetViews>
    <sheetView workbookViewId="0">
      <selection activeCell="D8" sqref="D8"/>
    </sheetView>
  </sheetViews>
  <sheetFormatPr defaultColWidth="8.81640625" defaultRowHeight="15.5" x14ac:dyDescent="0.35"/>
  <cols>
    <col min="1" max="1" width="4.36328125" style="1" customWidth="1"/>
    <col min="2" max="2" width="22.36328125" style="1" customWidth="1"/>
    <col min="3" max="4" width="15.6328125" style="1" customWidth="1"/>
    <col min="5" max="5" width="16.1796875" style="1" customWidth="1"/>
    <col min="6" max="6" width="22.453125" style="1" customWidth="1"/>
    <col min="7" max="7" width="40.36328125" style="1" customWidth="1"/>
    <col min="8" max="8" width="8.36328125" style="1" customWidth="1"/>
    <col min="9" max="10" width="8.81640625" style="1"/>
    <col min="11" max="13" width="13.453125" style="1" bestFit="1" customWidth="1"/>
    <col min="14" max="16384" width="8.81640625" style="1"/>
  </cols>
  <sheetData>
    <row r="5" spans="2:6" ht="21" x14ac:dyDescent="0.5">
      <c r="B5" s="2" t="s">
        <v>73</v>
      </c>
      <c r="D5" s="77">
        <v>1</v>
      </c>
      <c r="E5" s="80"/>
      <c r="F5" s="80"/>
    </row>
    <row r="6" spans="2:6" ht="21" x14ac:dyDescent="0.5">
      <c r="B6" s="3" t="s">
        <v>74</v>
      </c>
      <c r="D6" s="89" t="s">
        <v>116</v>
      </c>
      <c r="E6" s="5"/>
      <c r="F6" s="5"/>
    </row>
    <row r="7" spans="2:6" ht="21" x14ac:dyDescent="0.5">
      <c r="B7" s="3" t="s">
        <v>76</v>
      </c>
      <c r="D7" s="77" t="s">
        <v>103</v>
      </c>
      <c r="E7" s="5"/>
      <c r="F7" s="5"/>
    </row>
    <row r="8" spans="2:6" ht="21" x14ac:dyDescent="0.5">
      <c r="B8" s="3" t="s">
        <v>78</v>
      </c>
      <c r="D8" s="77" t="s">
        <v>165</v>
      </c>
      <c r="E8" s="5"/>
      <c r="F8" s="5"/>
    </row>
    <row r="9" spans="2:6" ht="21" x14ac:dyDescent="0.5">
      <c r="B9" s="3" t="s">
        <v>80</v>
      </c>
      <c r="D9" s="77" t="s">
        <v>105</v>
      </c>
      <c r="E9" s="5"/>
      <c r="F9" s="5"/>
    </row>
    <row r="10" spans="2:6" ht="21" x14ac:dyDescent="0.5">
      <c r="B10" s="3" t="s">
        <v>82</v>
      </c>
      <c r="D10" s="77" t="s">
        <v>104</v>
      </c>
      <c r="E10" s="5"/>
      <c r="F10" s="5"/>
    </row>
    <row r="11" spans="2:6" ht="21" x14ac:dyDescent="0.5">
      <c r="B11" s="3" t="s">
        <v>84</v>
      </c>
      <c r="D11" s="77" t="s">
        <v>105</v>
      </c>
      <c r="E11" s="5"/>
      <c r="F11" s="5"/>
    </row>
    <row r="12" spans="2:6" ht="21" x14ac:dyDescent="0.5">
      <c r="B12" s="3" t="s">
        <v>106</v>
      </c>
      <c r="D12" s="77" t="s">
        <v>107</v>
      </c>
      <c r="E12" s="5"/>
      <c r="F12" s="5"/>
    </row>
    <row r="13" spans="2:6" ht="21" x14ac:dyDescent="0.5">
      <c r="B13" s="3" t="s">
        <v>86</v>
      </c>
      <c r="D13" s="77" t="s">
        <v>105</v>
      </c>
      <c r="E13" s="5"/>
      <c r="F13" s="5"/>
    </row>
    <row r="14" spans="2:6" ht="21" x14ac:dyDescent="0.5">
      <c r="B14" s="3" t="s">
        <v>88</v>
      </c>
      <c r="D14" s="77" t="s">
        <v>114</v>
      </c>
      <c r="E14" s="5"/>
      <c r="F14" s="5"/>
    </row>
    <row r="15" spans="2:6" ht="21" x14ac:dyDescent="0.5">
      <c r="B15" s="3" t="s">
        <v>90</v>
      </c>
      <c r="C15" s="77"/>
      <c r="D15" s="81">
        <v>21.7</v>
      </c>
      <c r="E15" s="5"/>
      <c r="F15" s="5"/>
    </row>
    <row r="16" spans="2:6" ht="21" x14ac:dyDescent="0.5">
      <c r="B16" s="3" t="s">
        <v>92</v>
      </c>
      <c r="C16" s="77"/>
      <c r="D16" s="81" t="s">
        <v>115</v>
      </c>
      <c r="E16" s="5"/>
      <c r="F16" s="5"/>
    </row>
    <row r="17" spans="2:15" ht="21" x14ac:dyDescent="0.5">
      <c r="B17" s="3" t="s">
        <v>94</v>
      </c>
      <c r="C17" s="77"/>
      <c r="D17" s="81">
        <v>3</v>
      </c>
      <c r="E17" s="5"/>
      <c r="F17" s="5"/>
    </row>
    <row r="18" spans="2:15" ht="21" x14ac:dyDescent="0.5">
      <c r="B18" s="3" t="s">
        <v>95</v>
      </c>
      <c r="C18" s="77"/>
      <c r="D18" s="81" t="s">
        <v>105</v>
      </c>
      <c r="E18" s="5"/>
      <c r="F18" s="5"/>
    </row>
    <row r="19" spans="2:15" ht="21" x14ac:dyDescent="0.5">
      <c r="B19" s="3" t="s">
        <v>97</v>
      </c>
      <c r="C19" s="77"/>
      <c r="D19" s="81" t="s">
        <v>108</v>
      </c>
      <c r="E19" s="5"/>
      <c r="F19" s="5"/>
    </row>
    <row r="20" spans="2:15" ht="21" x14ac:dyDescent="0.5">
      <c r="B20" s="3" t="s">
        <v>98</v>
      </c>
      <c r="C20" s="77"/>
      <c r="D20" s="85" t="s">
        <v>109</v>
      </c>
      <c r="E20" s="5"/>
      <c r="F20" s="5"/>
    </row>
    <row r="21" spans="2:15" ht="21" x14ac:dyDescent="0.5">
      <c r="B21" s="3" t="s">
        <v>100</v>
      </c>
      <c r="C21" s="77"/>
      <c r="D21" s="81" t="s">
        <v>109</v>
      </c>
      <c r="E21" s="5"/>
      <c r="F21" s="5"/>
    </row>
    <row r="22" spans="2:15" ht="21" x14ac:dyDescent="0.5">
      <c r="B22" s="3" t="s">
        <v>101</v>
      </c>
      <c r="C22" s="77"/>
      <c r="D22" s="81" t="s">
        <v>110</v>
      </c>
      <c r="E22" s="5"/>
      <c r="F22" s="5"/>
    </row>
    <row r="23" spans="2:15" s="7" customFormat="1" ht="17" customHeight="1" x14ac:dyDescent="0.5">
      <c r="B23" s="3" t="s">
        <v>102</v>
      </c>
      <c r="C23" s="77"/>
      <c r="D23" s="81" t="s">
        <v>111</v>
      </c>
      <c r="E23" s="5"/>
      <c r="F23" s="5"/>
      <c r="G23" s="6"/>
    </row>
    <row r="24" spans="2:15" s="7" customFormat="1" ht="19" customHeight="1" x14ac:dyDescent="0.5">
      <c r="B24" s="3"/>
      <c r="C24" s="4"/>
      <c r="D24" s="5"/>
      <c r="E24" s="5"/>
      <c r="F24" s="5"/>
      <c r="G24" s="6"/>
    </row>
    <row r="25" spans="2:15" s="7" customFormat="1" ht="21" x14ac:dyDescent="0.5">
      <c r="B25" s="3" t="s">
        <v>21</v>
      </c>
      <c r="C25" s="56">
        <v>6</v>
      </c>
      <c r="D25" s="5"/>
      <c r="E25" s="5"/>
      <c r="F25" s="5"/>
      <c r="G25" s="6"/>
    </row>
    <row r="26" spans="2:15" x14ac:dyDescent="0.35">
      <c r="B26" s="8"/>
      <c r="C26" s="10"/>
      <c r="D26" s="10"/>
      <c r="E26" s="10"/>
      <c r="F26" s="10"/>
      <c r="G26" s="10"/>
    </row>
    <row r="27" spans="2:15" x14ac:dyDescent="0.35">
      <c r="B27" s="11" t="s">
        <v>15</v>
      </c>
      <c r="C27" s="11" t="s">
        <v>64</v>
      </c>
      <c r="D27" s="11" t="s">
        <v>65</v>
      </c>
      <c r="E27" s="58" t="s">
        <v>66</v>
      </c>
      <c r="F27" s="11" t="s">
        <v>67</v>
      </c>
      <c r="G27" s="51" t="s">
        <v>16</v>
      </c>
    </row>
    <row r="28" spans="2:15" x14ac:dyDescent="0.35">
      <c r="B28" s="12"/>
      <c r="C28" s="13" t="s">
        <v>1</v>
      </c>
      <c r="D28" s="13" t="s">
        <v>2</v>
      </c>
      <c r="E28" s="13" t="s">
        <v>62</v>
      </c>
      <c r="F28" s="13" t="s">
        <v>31</v>
      </c>
      <c r="G28" s="64" t="s">
        <v>42</v>
      </c>
    </row>
    <row r="29" spans="2:15" x14ac:dyDescent="0.35">
      <c r="B29" s="12"/>
      <c r="C29" s="13" t="s">
        <v>60</v>
      </c>
      <c r="D29" s="13" t="s">
        <v>60</v>
      </c>
      <c r="E29" s="13"/>
      <c r="F29" s="13" t="s">
        <v>61</v>
      </c>
      <c r="G29" s="64" t="s">
        <v>59</v>
      </c>
    </row>
    <row r="30" spans="2:15" x14ac:dyDescent="0.35">
      <c r="B30" s="12"/>
      <c r="C30" s="13"/>
      <c r="D30" s="13"/>
      <c r="E30" s="13"/>
      <c r="F30" s="13"/>
      <c r="G30" s="64" t="s">
        <v>58</v>
      </c>
      <c r="K30" s="63" t="s">
        <v>0</v>
      </c>
      <c r="L30" s="63" t="s">
        <v>22</v>
      </c>
      <c r="M30" s="63" t="s">
        <v>52</v>
      </c>
      <c r="N30" s="63" t="s">
        <v>43</v>
      </c>
      <c r="O30" s="63" t="s">
        <v>53</v>
      </c>
    </row>
    <row r="31" spans="2:15" x14ac:dyDescent="0.35">
      <c r="B31" s="14"/>
      <c r="C31" s="15"/>
      <c r="D31" s="15"/>
      <c r="E31" s="15"/>
      <c r="F31" s="15"/>
      <c r="G31" s="65" t="s">
        <v>44</v>
      </c>
      <c r="J31" s="1" t="str">
        <f>B32</f>
        <v>Kock 1</v>
      </c>
      <c r="K31" s="63">
        <f t="shared" ref="K31:N36" si="0">C32</f>
        <v>7</v>
      </c>
      <c r="L31" s="63">
        <f t="shared" si="0"/>
        <v>7</v>
      </c>
      <c r="M31" s="63">
        <f t="shared" si="0"/>
        <v>6.5</v>
      </c>
      <c r="N31" s="63">
        <f t="shared" si="0"/>
        <v>5.5</v>
      </c>
      <c r="O31" s="63"/>
    </row>
    <row r="32" spans="2:15" x14ac:dyDescent="0.35">
      <c r="B32" s="15" t="s">
        <v>3</v>
      </c>
      <c r="C32" s="70">
        <v>7</v>
      </c>
      <c r="D32" s="70">
        <v>7</v>
      </c>
      <c r="E32" s="70">
        <v>6.5</v>
      </c>
      <c r="F32" s="70">
        <v>5.5</v>
      </c>
      <c r="G32" s="66"/>
      <c r="J32" s="1" t="str">
        <f t="shared" ref="J32:J36" si="1">B33</f>
        <v>Kock2</v>
      </c>
      <c r="K32" s="63">
        <f t="shared" si="0"/>
        <v>8</v>
      </c>
      <c r="L32" s="63">
        <f t="shared" si="0"/>
        <v>9</v>
      </c>
      <c r="M32" s="63">
        <f t="shared" si="0"/>
        <v>7</v>
      </c>
      <c r="N32" s="63">
        <f t="shared" si="0"/>
        <v>6</v>
      </c>
      <c r="O32" s="63"/>
    </row>
    <row r="33" spans="2:15" x14ac:dyDescent="0.35">
      <c r="B33" s="13" t="s">
        <v>4</v>
      </c>
      <c r="C33" s="71">
        <v>8</v>
      </c>
      <c r="D33" s="71">
        <v>9</v>
      </c>
      <c r="E33" s="71">
        <v>7</v>
      </c>
      <c r="F33" s="71">
        <v>6</v>
      </c>
      <c r="G33" s="17"/>
      <c r="J33" s="1" t="str">
        <f t="shared" si="1"/>
        <v>Kock 3</v>
      </c>
      <c r="K33" s="63">
        <f t="shared" si="0"/>
        <v>6</v>
      </c>
      <c r="L33" s="63">
        <f t="shared" si="0"/>
        <v>7</v>
      </c>
      <c r="M33" s="63">
        <f t="shared" si="0"/>
        <v>8</v>
      </c>
      <c r="N33" s="63">
        <f t="shared" si="0"/>
        <v>8</v>
      </c>
      <c r="O33" s="63"/>
    </row>
    <row r="34" spans="2:15" x14ac:dyDescent="0.35">
      <c r="B34" s="13" t="s">
        <v>5</v>
      </c>
      <c r="C34" s="71">
        <v>6</v>
      </c>
      <c r="D34" s="71">
        <v>7</v>
      </c>
      <c r="E34" s="71">
        <v>8</v>
      </c>
      <c r="F34" s="71">
        <v>8</v>
      </c>
      <c r="G34" s="17"/>
      <c r="J34" s="1" t="str">
        <f t="shared" si="1"/>
        <v>Kock 4</v>
      </c>
      <c r="K34" s="63">
        <f t="shared" si="0"/>
        <v>7</v>
      </c>
      <c r="L34" s="63">
        <f t="shared" si="0"/>
        <v>7</v>
      </c>
      <c r="M34" s="63">
        <f t="shared" si="0"/>
        <v>7</v>
      </c>
      <c r="N34" s="63">
        <f t="shared" si="0"/>
        <v>6</v>
      </c>
      <c r="O34" s="63"/>
    </row>
    <row r="35" spans="2:15" x14ac:dyDescent="0.35">
      <c r="B35" s="13" t="s">
        <v>6</v>
      </c>
      <c r="C35" s="71">
        <v>7</v>
      </c>
      <c r="D35" s="71">
        <v>7</v>
      </c>
      <c r="E35" s="71">
        <v>7</v>
      </c>
      <c r="F35" s="71">
        <v>6</v>
      </c>
      <c r="G35" s="17"/>
      <c r="J35" s="1" t="str">
        <f t="shared" si="1"/>
        <v>Kock 5</v>
      </c>
      <c r="K35" s="63">
        <f t="shared" si="0"/>
        <v>7</v>
      </c>
      <c r="L35" s="63">
        <f t="shared" si="0"/>
        <v>7</v>
      </c>
      <c r="M35" s="63">
        <f t="shared" si="0"/>
        <v>5</v>
      </c>
      <c r="N35" s="63">
        <f t="shared" si="0"/>
        <v>6</v>
      </c>
      <c r="O35" s="63"/>
    </row>
    <row r="36" spans="2:15" x14ac:dyDescent="0.35">
      <c r="B36" s="13" t="s">
        <v>7</v>
      </c>
      <c r="C36" s="71">
        <v>7</v>
      </c>
      <c r="D36" s="71">
        <v>7</v>
      </c>
      <c r="E36" s="71">
        <v>5</v>
      </c>
      <c r="F36" s="71">
        <v>6</v>
      </c>
      <c r="G36" s="17"/>
      <c r="J36" s="1" t="str">
        <f t="shared" si="1"/>
        <v>Kock 6</v>
      </c>
      <c r="K36" s="63">
        <f t="shared" si="0"/>
        <v>7.5</v>
      </c>
      <c r="L36" s="63">
        <f t="shared" si="0"/>
        <v>8.5</v>
      </c>
      <c r="M36" s="63">
        <f t="shared" si="0"/>
        <v>8</v>
      </c>
      <c r="N36" s="63">
        <f t="shared" si="0"/>
        <v>8.5</v>
      </c>
      <c r="O36" s="63"/>
    </row>
    <row r="37" spans="2:15" x14ac:dyDescent="0.35">
      <c r="B37" s="13" t="s">
        <v>8</v>
      </c>
      <c r="C37" s="71">
        <v>7.5</v>
      </c>
      <c r="D37" s="71">
        <v>8.5</v>
      </c>
      <c r="E37" s="71">
        <v>8</v>
      </c>
      <c r="F37" s="71">
        <v>8.5</v>
      </c>
      <c r="G37" s="17"/>
      <c r="J37" s="1" t="e">
        <f>#REF!</f>
        <v>#REF!</v>
      </c>
      <c r="K37" s="63" t="e">
        <f>#REF!</f>
        <v>#REF!</v>
      </c>
      <c r="L37" s="63" t="e">
        <f>#REF!</f>
        <v>#REF!</v>
      </c>
      <c r="M37" s="63" t="e">
        <f>#REF!</f>
        <v>#REF!</v>
      </c>
      <c r="N37" s="63" t="e">
        <f>#REF!</f>
        <v>#REF!</v>
      </c>
      <c r="O37" s="63"/>
    </row>
    <row r="38" spans="2:15" x14ac:dyDescent="0.35">
      <c r="B38" s="13" t="s">
        <v>18</v>
      </c>
      <c r="C38" s="17">
        <f>SUM(C32:C37)</f>
        <v>42.5</v>
      </c>
      <c r="D38" s="17">
        <f>SUM(D32:D37)</f>
        <v>45.5</v>
      </c>
      <c r="E38" s="17">
        <f>SUM(E32:E37)</f>
        <v>41.5</v>
      </c>
      <c r="F38" s="17">
        <f>SUM(F32:F37)*2</f>
        <v>80</v>
      </c>
      <c r="G38" s="68">
        <f>SUM(C38:F38)/C25</f>
        <v>34.916666666666664</v>
      </c>
    </row>
    <row r="39" spans="2:15" x14ac:dyDescent="0.35">
      <c r="B39" s="18" t="s">
        <v>17</v>
      </c>
      <c r="C39" s="19">
        <f>C38/C25</f>
        <v>7.083333333333333</v>
      </c>
      <c r="D39" s="19">
        <f>D38/C25</f>
        <v>7.583333333333333</v>
      </c>
      <c r="E39" s="19">
        <f>E38/C25</f>
        <v>6.916666666666667</v>
      </c>
      <c r="F39" s="19">
        <f>F38/C25</f>
        <v>13.333333333333334</v>
      </c>
      <c r="G39" s="69">
        <f>SUM(C39:F39)</f>
        <v>34.916666666666664</v>
      </c>
    </row>
    <row r="41" spans="2:15" ht="21" x14ac:dyDescent="0.5">
      <c r="B41" s="2" t="s">
        <v>149</v>
      </c>
      <c r="G41" s="2" t="s">
        <v>142</v>
      </c>
    </row>
    <row r="42" spans="2:15" ht="21" x14ac:dyDescent="0.5">
      <c r="B42" s="2" t="s">
        <v>135</v>
      </c>
      <c r="C42" s="5" t="s">
        <v>137</v>
      </c>
      <c r="D42" s="4"/>
      <c r="E42" s="4"/>
      <c r="F42" s="4"/>
      <c r="G42" s="2" t="s">
        <v>143</v>
      </c>
    </row>
    <row r="43" spans="2:15" ht="21" x14ac:dyDescent="0.5">
      <c r="B43" s="2" t="s">
        <v>134</v>
      </c>
      <c r="C43" s="4" t="s">
        <v>136</v>
      </c>
      <c r="D43" s="4"/>
      <c r="E43" s="4"/>
      <c r="F43" s="4"/>
      <c r="G43" s="4" t="s">
        <v>169</v>
      </c>
    </row>
    <row r="44" spans="2:15" ht="21" x14ac:dyDescent="0.5">
      <c r="B44" s="2" t="s">
        <v>119</v>
      </c>
      <c r="C44" s="4" t="s">
        <v>139</v>
      </c>
      <c r="D44" s="4"/>
      <c r="E44" s="4"/>
      <c r="F44" s="4"/>
      <c r="G44" s="4" t="s">
        <v>167</v>
      </c>
    </row>
    <row r="45" spans="2:15" ht="21" x14ac:dyDescent="0.5">
      <c r="B45" s="2"/>
      <c r="C45" s="4" t="s">
        <v>140</v>
      </c>
      <c r="D45" s="4"/>
      <c r="E45" s="4"/>
      <c r="F45" s="4"/>
      <c r="G45" s="4" t="s">
        <v>168</v>
      </c>
    </row>
    <row r="46" spans="2:15" ht="21" x14ac:dyDescent="0.5">
      <c r="B46" s="2" t="s">
        <v>162</v>
      </c>
      <c r="C46" s="4" t="s">
        <v>127</v>
      </c>
      <c r="D46" s="4"/>
      <c r="E46" s="4"/>
      <c r="F46" s="4"/>
      <c r="G46" s="2" t="s">
        <v>144</v>
      </c>
    </row>
    <row r="47" spans="2:15" ht="21" x14ac:dyDescent="0.5">
      <c r="B47" s="2" t="s">
        <v>150</v>
      </c>
      <c r="C47" s="4" t="s">
        <v>151</v>
      </c>
      <c r="D47" s="4"/>
      <c r="E47" s="4"/>
      <c r="F47" s="4"/>
      <c r="G47" s="4" t="s">
        <v>170</v>
      </c>
    </row>
    <row r="48" spans="2:15" ht="21" x14ac:dyDescent="0.5">
      <c r="B48" s="2" t="s">
        <v>118</v>
      </c>
      <c r="C48" s="4" t="s">
        <v>122</v>
      </c>
      <c r="D48" s="4"/>
      <c r="E48" s="4"/>
      <c r="F48" s="4"/>
      <c r="G48" s="2"/>
    </row>
    <row r="49" spans="2:7" ht="21" x14ac:dyDescent="0.5">
      <c r="B49" s="2" t="s">
        <v>123</v>
      </c>
      <c r="C49" s="4" t="s">
        <v>128</v>
      </c>
      <c r="D49" s="4"/>
      <c r="E49" s="4"/>
      <c r="F49" s="4"/>
      <c r="G49" s="2" t="s">
        <v>145</v>
      </c>
    </row>
    <row r="50" spans="2:7" ht="21" x14ac:dyDescent="0.5">
      <c r="B50" s="2" t="s">
        <v>124</v>
      </c>
      <c r="C50" s="4" t="s">
        <v>129</v>
      </c>
      <c r="D50" s="4"/>
      <c r="E50" s="4"/>
      <c r="F50" s="4"/>
      <c r="G50" s="4" t="s">
        <v>171</v>
      </c>
    </row>
    <row r="51" spans="2:7" ht="21" x14ac:dyDescent="0.5">
      <c r="B51" s="2" t="s">
        <v>125</v>
      </c>
      <c r="C51" s="4" t="s">
        <v>130</v>
      </c>
      <c r="D51" s="4"/>
      <c r="E51" s="4"/>
      <c r="F51" s="4"/>
      <c r="G51" s="4" t="s">
        <v>172</v>
      </c>
    </row>
    <row r="52" spans="2:7" ht="21" x14ac:dyDescent="0.5">
      <c r="B52" s="2" t="s">
        <v>126</v>
      </c>
      <c r="C52" s="4" t="s">
        <v>131</v>
      </c>
      <c r="D52" s="4"/>
      <c r="E52" s="4"/>
      <c r="F52" s="4"/>
      <c r="G52" s="2" t="s">
        <v>146</v>
      </c>
    </row>
    <row r="53" spans="2:7" ht="21" x14ac:dyDescent="0.5">
      <c r="B53" s="2" t="s">
        <v>120</v>
      </c>
      <c r="C53" s="4" t="s">
        <v>132</v>
      </c>
      <c r="D53" s="4"/>
      <c r="E53" s="4"/>
      <c r="F53" s="4"/>
      <c r="G53" s="4" t="s">
        <v>173</v>
      </c>
    </row>
    <row r="54" spans="2:7" ht="21" x14ac:dyDescent="0.5">
      <c r="B54" s="2" t="s">
        <v>121</v>
      </c>
      <c r="C54" s="4" t="s">
        <v>133</v>
      </c>
      <c r="G54" s="4" t="s">
        <v>174</v>
      </c>
    </row>
    <row r="55" spans="2:7" ht="21" x14ac:dyDescent="0.5">
      <c r="D55" s="4"/>
      <c r="E55" s="4"/>
      <c r="F55" s="4"/>
      <c r="G55" s="4" t="s">
        <v>175</v>
      </c>
    </row>
    <row r="56" spans="2:7" ht="21" x14ac:dyDescent="0.5">
      <c r="B56" s="2" t="s">
        <v>138</v>
      </c>
      <c r="C56" s="4" t="s">
        <v>141</v>
      </c>
      <c r="D56" s="5"/>
      <c r="E56" s="5"/>
      <c r="F56" s="5"/>
      <c r="G56" s="4" t="s">
        <v>176</v>
      </c>
    </row>
    <row r="57" spans="2:7" ht="21" x14ac:dyDescent="0.5">
      <c r="B57" s="4"/>
      <c r="C57" s="5" t="s">
        <v>147</v>
      </c>
      <c r="D57" s="5"/>
      <c r="E57" s="5"/>
      <c r="F57" s="5"/>
      <c r="G57" s="2"/>
    </row>
    <row r="58" spans="2:7" ht="21" x14ac:dyDescent="0.5">
      <c r="B58" s="4"/>
      <c r="C58" s="5" t="s">
        <v>148</v>
      </c>
      <c r="G58" s="2"/>
    </row>
    <row r="59" spans="2:7" ht="21" x14ac:dyDescent="0.5">
      <c r="B59" s="90"/>
      <c r="C59" s="4" t="s">
        <v>166</v>
      </c>
    </row>
    <row r="60" spans="2:7" ht="21" x14ac:dyDescent="0.5">
      <c r="B60" s="5"/>
      <c r="D60" s="3"/>
      <c r="E60" s="3"/>
      <c r="F60" s="3"/>
      <c r="G60" s="10"/>
    </row>
    <row r="61" spans="2:7" ht="21" x14ac:dyDescent="0.5">
      <c r="B61" s="91"/>
      <c r="C61" s="3"/>
      <c r="D61" s="5"/>
      <c r="E61" s="5"/>
      <c r="F61" s="5"/>
    </row>
    <row r="62" spans="2:7" ht="21" x14ac:dyDescent="0.5">
      <c r="B62" s="3"/>
      <c r="C62" s="5"/>
      <c r="D62" s="4"/>
      <c r="E62" s="4"/>
      <c r="F62" s="4"/>
      <c r="G62" s="10"/>
    </row>
    <row r="63" spans="2:7" ht="21" x14ac:dyDescent="0.5">
      <c r="B63" s="5"/>
      <c r="C63" s="5"/>
      <c r="G63" s="22"/>
    </row>
    <row r="64" spans="2:7" ht="21" x14ac:dyDescent="0.5">
      <c r="B64" s="24"/>
      <c r="C64" s="10"/>
      <c r="D64" s="4"/>
      <c r="E64" s="4"/>
      <c r="F64" s="4"/>
      <c r="G64" s="10"/>
    </row>
    <row r="65" spans="2:9" x14ac:dyDescent="0.35">
      <c r="B65" s="23"/>
    </row>
    <row r="66" spans="2:9" x14ac:dyDescent="0.35">
      <c r="B66" s="10"/>
    </row>
    <row r="67" spans="2:9" ht="18.5" customHeight="1" x14ac:dyDescent="0.35">
      <c r="B67" s="10"/>
      <c r="C67" s="10"/>
    </row>
    <row r="68" spans="2:9" ht="18.5" customHeight="1" x14ac:dyDescent="0.35">
      <c r="B68" s="10"/>
      <c r="C68" s="10"/>
    </row>
    <row r="69" spans="2:9" x14ac:dyDescent="0.35">
      <c r="B69" s="10"/>
      <c r="C69" s="10"/>
    </row>
    <row r="70" spans="2:9" x14ac:dyDescent="0.35">
      <c r="B70" s="10"/>
      <c r="C70" s="10"/>
    </row>
    <row r="71" spans="2:9" x14ac:dyDescent="0.35">
      <c r="B71" s="10"/>
      <c r="C71" s="10"/>
    </row>
    <row r="72" spans="2:9" x14ac:dyDescent="0.35">
      <c r="B72" s="10"/>
      <c r="C72" s="10"/>
    </row>
    <row r="73" spans="2:9" x14ac:dyDescent="0.35">
      <c r="B73" s="10"/>
      <c r="C73" s="10"/>
    </row>
    <row r="74" spans="2:9" x14ac:dyDescent="0.35">
      <c r="B74" s="10"/>
      <c r="C74" s="10"/>
    </row>
    <row r="75" spans="2:9" x14ac:dyDescent="0.35">
      <c r="B75" s="10"/>
      <c r="C75" s="10"/>
    </row>
    <row r="76" spans="2:9" x14ac:dyDescent="0.35">
      <c r="B76" s="10"/>
      <c r="C76" s="10"/>
    </row>
    <row r="77" spans="2:9" x14ac:dyDescent="0.35">
      <c r="B77" s="10"/>
      <c r="C77" s="10"/>
    </row>
    <row r="78" spans="2:9" x14ac:dyDescent="0.35">
      <c r="B78" s="10"/>
      <c r="C78" s="10"/>
      <c r="D78" s="27"/>
      <c r="E78" s="27"/>
      <c r="F78" s="27"/>
      <c r="H78" s="10"/>
      <c r="I78" s="10"/>
    </row>
    <row r="79" spans="2:9" x14ac:dyDescent="0.35">
      <c r="B79" s="6"/>
      <c r="C79" s="27"/>
      <c r="D79" s="27"/>
      <c r="E79" s="27"/>
      <c r="F79" s="27"/>
      <c r="H79" s="10"/>
      <c r="I79" s="10"/>
    </row>
    <row r="80" spans="2:9" x14ac:dyDescent="0.35">
      <c r="B80" s="6"/>
      <c r="C80" s="27"/>
      <c r="D80" s="6"/>
      <c r="E80" s="6"/>
      <c r="F80" s="6"/>
      <c r="H80" s="10"/>
      <c r="I80" s="10"/>
    </row>
    <row r="81" spans="2:9" x14ac:dyDescent="0.35">
      <c r="B81" s="6"/>
      <c r="C81" s="6"/>
      <c r="D81" s="6"/>
      <c r="E81" s="6"/>
      <c r="F81" s="6"/>
      <c r="G81" s="6"/>
      <c r="H81" s="10"/>
      <c r="I81" s="10"/>
    </row>
    <row r="82" spans="2:9" x14ac:dyDescent="0.35">
      <c r="B82" s="6"/>
      <c r="C82" s="6"/>
      <c r="D82" s="26"/>
      <c r="E82" s="26"/>
      <c r="F82" s="26"/>
      <c r="G82" s="6"/>
      <c r="H82" s="10"/>
      <c r="I82" s="10"/>
    </row>
    <row r="83" spans="2:9" x14ac:dyDescent="0.35">
      <c r="B83" s="6"/>
      <c r="C83" s="26"/>
      <c r="D83" s="6"/>
      <c r="E83" s="6"/>
      <c r="F83" s="6"/>
      <c r="G83" s="6"/>
      <c r="H83" s="10"/>
      <c r="I83" s="10"/>
    </row>
    <row r="84" spans="2:9" ht="23.5" customHeight="1" x14ac:dyDescent="0.35">
      <c r="B84" s="6"/>
      <c r="C84" s="6"/>
      <c r="D84" s="21"/>
      <c r="E84" s="21"/>
      <c r="F84" s="21"/>
      <c r="G84" s="6"/>
      <c r="H84" s="10"/>
      <c r="I84" s="10"/>
    </row>
    <row r="85" spans="2:9" ht="23.5" customHeight="1" x14ac:dyDescent="0.35">
      <c r="B85" s="21"/>
      <c r="C85" s="21"/>
      <c r="D85" s="21"/>
      <c r="E85" s="21"/>
      <c r="F85" s="21"/>
      <c r="G85" s="26"/>
      <c r="H85" s="10"/>
      <c r="I85" s="10"/>
    </row>
    <row r="86" spans="2:9" ht="33.5" customHeight="1" x14ac:dyDescent="0.35">
      <c r="B86" s="21"/>
      <c r="C86" s="21"/>
      <c r="D86" s="21"/>
      <c r="E86" s="21"/>
      <c r="F86" s="21"/>
      <c r="G86" s="6"/>
      <c r="H86" s="10"/>
      <c r="I86" s="10"/>
    </row>
    <row r="87" spans="2:9" x14ac:dyDescent="0.35">
      <c r="B87" s="21"/>
      <c r="C87" s="21"/>
      <c r="D87" s="6"/>
      <c r="E87" s="6"/>
      <c r="F87" s="6"/>
      <c r="G87" s="21"/>
      <c r="H87" s="10"/>
      <c r="I87" s="10"/>
    </row>
    <row r="88" spans="2:9" x14ac:dyDescent="0.35">
      <c r="B88" s="8"/>
      <c r="C88" s="6"/>
      <c r="D88" s="6"/>
      <c r="E88" s="6"/>
      <c r="F88" s="6"/>
      <c r="G88" s="21"/>
      <c r="H88" s="10"/>
      <c r="I88" s="10"/>
    </row>
    <row r="89" spans="2:9" x14ac:dyDescent="0.35">
      <c r="B89" s="6"/>
      <c r="C89" s="6"/>
      <c r="D89" s="6"/>
      <c r="E89" s="6"/>
      <c r="F89" s="6"/>
      <c r="G89" s="21"/>
      <c r="H89" s="10"/>
      <c r="I89" s="10"/>
    </row>
    <row r="90" spans="2:9" x14ac:dyDescent="0.35">
      <c r="B90" s="6"/>
      <c r="C90" s="6"/>
      <c r="D90" s="28"/>
      <c r="E90" s="28"/>
      <c r="F90" s="28"/>
      <c r="G90" s="6"/>
      <c r="H90" s="10"/>
      <c r="I90" s="10"/>
    </row>
    <row r="91" spans="2:9" x14ac:dyDescent="0.35">
      <c r="B91" s="6"/>
      <c r="C91" s="28"/>
      <c r="D91" s="6"/>
      <c r="E91" s="6"/>
      <c r="F91" s="6"/>
      <c r="G91" s="6"/>
      <c r="H91" s="10"/>
      <c r="I91" s="10"/>
    </row>
    <row r="92" spans="2:9" x14ac:dyDescent="0.35">
      <c r="B92" s="6"/>
      <c r="C92" s="6"/>
      <c r="D92" s="6"/>
      <c r="E92" s="6"/>
      <c r="F92" s="6"/>
      <c r="G92" s="6"/>
      <c r="H92" s="10"/>
      <c r="I92" s="10"/>
    </row>
    <row r="93" spans="2:9" x14ac:dyDescent="0.35">
      <c r="B93" s="6"/>
      <c r="C93" s="6"/>
      <c r="D93" s="6"/>
      <c r="E93" s="6"/>
      <c r="F93" s="6"/>
      <c r="G93" s="6"/>
      <c r="H93" s="10"/>
      <c r="I93" s="10"/>
    </row>
    <row r="94" spans="2:9" x14ac:dyDescent="0.35">
      <c r="B94" s="6"/>
      <c r="C94" s="6"/>
      <c r="D94" s="28"/>
      <c r="E94" s="28"/>
      <c r="F94" s="28"/>
      <c r="G94" s="6"/>
      <c r="H94" s="10"/>
      <c r="I94" s="10"/>
    </row>
    <row r="95" spans="2:9" x14ac:dyDescent="0.35">
      <c r="B95" s="6"/>
      <c r="C95" s="28"/>
      <c r="D95" s="28"/>
      <c r="E95" s="28"/>
      <c r="F95" s="28"/>
      <c r="G95" s="6"/>
      <c r="H95" s="10"/>
      <c r="I95" s="10"/>
    </row>
    <row r="96" spans="2:9" x14ac:dyDescent="0.35">
      <c r="B96" s="6"/>
      <c r="C96" s="28"/>
      <c r="D96" s="6"/>
      <c r="E96" s="6"/>
      <c r="F96" s="6"/>
      <c r="G96" s="6"/>
      <c r="H96" s="10"/>
      <c r="I96" s="10"/>
    </row>
    <row r="97" spans="2:9" x14ac:dyDescent="0.35">
      <c r="B97" s="6"/>
      <c r="C97" s="6"/>
      <c r="D97" s="6"/>
      <c r="E97" s="6"/>
      <c r="F97" s="6"/>
      <c r="G97" s="6"/>
      <c r="H97" s="10"/>
      <c r="I97" s="10"/>
    </row>
    <row r="98" spans="2:9" x14ac:dyDescent="0.35">
      <c r="B98" s="6"/>
      <c r="C98" s="6"/>
      <c r="D98" s="6"/>
      <c r="E98" s="6"/>
      <c r="F98" s="6"/>
      <c r="G98" s="6"/>
      <c r="H98" s="10"/>
      <c r="I98" s="10"/>
    </row>
    <row r="99" spans="2:9" x14ac:dyDescent="0.35">
      <c r="B99" s="6"/>
      <c r="C99" s="6"/>
      <c r="D99" s="6"/>
      <c r="E99" s="6"/>
      <c r="F99" s="6"/>
      <c r="G99" s="6"/>
      <c r="H99" s="10"/>
      <c r="I99" s="10"/>
    </row>
    <row r="100" spans="2:9" x14ac:dyDescent="0.35">
      <c r="B100" s="6"/>
      <c r="C100" s="6"/>
      <c r="D100" s="26"/>
      <c r="E100" s="26"/>
      <c r="F100" s="26"/>
      <c r="G100" s="6"/>
      <c r="H100" s="10"/>
      <c r="I100" s="10"/>
    </row>
    <row r="101" spans="2:9" x14ac:dyDescent="0.35">
      <c r="B101" s="6"/>
      <c r="C101" s="26"/>
      <c r="D101" s="6"/>
      <c r="E101" s="6"/>
      <c r="F101" s="6"/>
      <c r="G101" s="6"/>
      <c r="H101" s="10"/>
      <c r="I101" s="10"/>
    </row>
    <row r="102" spans="2:9" x14ac:dyDescent="0.35">
      <c r="B102" s="6"/>
      <c r="C102" s="6"/>
      <c r="D102" s="6"/>
      <c r="E102" s="6"/>
      <c r="F102" s="6"/>
      <c r="G102" s="6"/>
      <c r="H102" s="10"/>
      <c r="I102" s="10"/>
    </row>
    <row r="103" spans="2:9" x14ac:dyDescent="0.35">
      <c r="B103" s="6"/>
      <c r="C103" s="6"/>
      <c r="D103" s="6"/>
      <c r="E103" s="6"/>
      <c r="F103" s="6"/>
      <c r="G103" s="26"/>
      <c r="H103" s="10"/>
      <c r="I103" s="10"/>
    </row>
    <row r="104" spans="2:9" x14ac:dyDescent="0.35">
      <c r="B104" s="6"/>
      <c r="C104" s="6"/>
      <c r="D104" s="6"/>
      <c r="E104" s="6"/>
      <c r="F104" s="6"/>
      <c r="G104" s="6"/>
      <c r="H104" s="10"/>
      <c r="I104" s="10"/>
    </row>
    <row r="105" spans="2:9" x14ac:dyDescent="0.35">
      <c r="B105" s="8"/>
      <c r="C105" s="6"/>
      <c r="D105" s="6"/>
      <c r="E105" s="6"/>
      <c r="F105" s="6"/>
      <c r="G105" s="6"/>
      <c r="H105" s="10"/>
      <c r="I105" s="10"/>
    </row>
    <row r="106" spans="2:9" x14ac:dyDescent="0.35">
      <c r="B106" s="6"/>
      <c r="C106" s="6"/>
      <c r="D106" s="6"/>
      <c r="E106" s="6"/>
      <c r="F106" s="6"/>
      <c r="G106" s="6"/>
      <c r="H106" s="10"/>
      <c r="I106" s="10"/>
    </row>
    <row r="107" spans="2:9" x14ac:dyDescent="0.35">
      <c r="B107" s="6"/>
      <c r="C107" s="6"/>
      <c r="D107" s="6"/>
      <c r="E107" s="6"/>
      <c r="F107" s="6"/>
      <c r="G107" s="6"/>
      <c r="H107" s="10"/>
      <c r="I107" s="10"/>
    </row>
    <row r="108" spans="2:9" x14ac:dyDescent="0.35">
      <c r="B108" s="6"/>
      <c r="C108" s="6"/>
      <c r="D108" s="6"/>
      <c r="E108" s="6"/>
      <c r="F108" s="6"/>
      <c r="G108" s="6"/>
      <c r="H108" s="10"/>
      <c r="I108" s="10"/>
    </row>
    <row r="109" spans="2:9" x14ac:dyDescent="0.35">
      <c r="B109" s="6"/>
      <c r="C109" s="6"/>
      <c r="D109" s="6"/>
      <c r="E109" s="6"/>
      <c r="F109" s="6"/>
      <c r="G109" s="6"/>
      <c r="H109" s="10"/>
      <c r="I109" s="10"/>
    </row>
    <row r="110" spans="2:9" x14ac:dyDescent="0.35">
      <c r="B110" s="6"/>
      <c r="C110" s="6"/>
      <c r="D110" s="6"/>
      <c r="E110" s="6"/>
      <c r="F110" s="6"/>
      <c r="G110" s="6"/>
      <c r="H110" s="10"/>
      <c r="I110" s="10"/>
    </row>
    <row r="111" spans="2:9" x14ac:dyDescent="0.35">
      <c r="B111" s="6"/>
      <c r="C111" s="6"/>
      <c r="D111" s="28"/>
      <c r="E111" s="28"/>
      <c r="F111" s="28"/>
      <c r="G111" s="6"/>
      <c r="H111" s="10"/>
      <c r="I111" s="10"/>
    </row>
    <row r="112" spans="2:9" x14ac:dyDescent="0.35">
      <c r="B112" s="6"/>
      <c r="C112" s="28"/>
      <c r="D112" s="28"/>
      <c r="E112" s="28"/>
      <c r="F112" s="28"/>
      <c r="G112" s="6"/>
      <c r="H112" s="10"/>
      <c r="I112" s="10"/>
    </row>
    <row r="113" spans="2:9" x14ac:dyDescent="0.35">
      <c r="B113" s="6"/>
      <c r="C113" s="28"/>
      <c r="D113" s="6"/>
      <c r="E113" s="6"/>
      <c r="F113" s="6"/>
      <c r="G113" s="6"/>
      <c r="H113" s="10"/>
      <c r="I113" s="10"/>
    </row>
    <row r="114" spans="2:9" x14ac:dyDescent="0.35">
      <c r="B114" s="6"/>
      <c r="C114" s="6"/>
      <c r="D114" s="6"/>
      <c r="E114" s="6"/>
      <c r="F114" s="6"/>
      <c r="G114" s="6"/>
      <c r="H114" s="10"/>
      <c r="I114" s="10"/>
    </row>
    <row r="115" spans="2:9" x14ac:dyDescent="0.35">
      <c r="B115" s="6"/>
      <c r="C115" s="6"/>
      <c r="D115" s="6"/>
      <c r="E115" s="6"/>
      <c r="F115" s="6"/>
      <c r="G115" s="6"/>
      <c r="H115" s="10"/>
      <c r="I115" s="10"/>
    </row>
    <row r="116" spans="2:9" x14ac:dyDescent="0.35">
      <c r="B116" s="6"/>
      <c r="C116" s="6"/>
      <c r="D116" s="6"/>
      <c r="E116" s="6"/>
      <c r="F116" s="6"/>
      <c r="G116" s="6"/>
      <c r="H116" s="10"/>
      <c r="I116" s="10"/>
    </row>
    <row r="117" spans="2:9" x14ac:dyDescent="0.35">
      <c r="B117" s="6"/>
      <c r="C117" s="6"/>
      <c r="D117" s="6"/>
      <c r="E117" s="26"/>
      <c r="F117" s="26"/>
      <c r="G117" s="6"/>
      <c r="H117" s="10"/>
      <c r="I117" s="10"/>
    </row>
    <row r="118" spans="2:9" x14ac:dyDescent="0.35">
      <c r="B118" s="6"/>
      <c r="C118" s="26"/>
      <c r="D118" s="6"/>
      <c r="E118" s="6"/>
      <c r="F118" s="6"/>
      <c r="G118" s="6"/>
      <c r="H118" s="10"/>
      <c r="I118" s="10"/>
    </row>
    <row r="119" spans="2:9" x14ac:dyDescent="0.35">
      <c r="B119" s="6"/>
      <c r="C119" s="6"/>
      <c r="D119" s="6"/>
      <c r="E119" s="6"/>
      <c r="F119" s="6"/>
      <c r="G119" s="6"/>
      <c r="H119" s="10"/>
      <c r="I119" s="10"/>
    </row>
    <row r="120" spans="2:9" x14ac:dyDescent="0.35">
      <c r="B120" s="6"/>
      <c r="C120" s="6"/>
      <c r="D120" s="9"/>
      <c r="E120" s="9"/>
      <c r="F120" s="9"/>
      <c r="G120" s="6"/>
    </row>
    <row r="121" spans="2:9" x14ac:dyDescent="0.35">
      <c r="B121" s="9"/>
      <c r="C121" s="9"/>
      <c r="D121" s="9"/>
      <c r="E121" s="9"/>
      <c r="F121" s="9"/>
      <c r="G121" s="6"/>
    </row>
    <row r="122" spans="2:9" x14ac:dyDescent="0.35">
      <c r="B122" s="9"/>
      <c r="C122" s="9"/>
      <c r="G122" s="6"/>
    </row>
    <row r="123" spans="2:9" x14ac:dyDescent="0.35">
      <c r="G123" s="9"/>
    </row>
    <row r="124" spans="2:9" x14ac:dyDescent="0.35">
      <c r="G124" s="9"/>
    </row>
  </sheetData>
  <phoneticPr fontId="20" type="noConversion"/>
  <conditionalFormatting sqref="C32">
    <cfRule type="cellIs" dxfId="51" priority="13" operator="greaterThan">
      <formula>10</formula>
    </cfRule>
  </conditionalFormatting>
  <conditionalFormatting sqref="C32:F37">
    <cfRule type="cellIs" dxfId="50" priority="7" operator="lessThan">
      <formula>1</formula>
    </cfRule>
    <cfRule type="cellIs" dxfId="49" priority="10" operator="lessThan">
      <formula>1</formula>
    </cfRule>
    <cfRule type="cellIs" dxfId="48" priority="11" operator="lessThan">
      <formula>1</formula>
    </cfRule>
    <cfRule type="cellIs" dxfId="47" priority="12" operator="greaterThan">
      <formula>10</formula>
    </cfRule>
  </conditionalFormatting>
  <conditionalFormatting sqref="C25">
    <cfRule type="cellIs" dxfId="46" priority="8" operator="lessThan">
      <formula>1</formula>
    </cfRule>
    <cfRule type="cellIs" dxfId="45" priority="9" operator="lessThan">
      <formula>1</formula>
    </cfRule>
  </conditionalFormatting>
  <conditionalFormatting sqref="G28">
    <cfRule type="cellIs" dxfId="44" priority="5" operator="lessThan">
      <formula>1</formula>
    </cfRule>
    <cfRule type="cellIs" dxfId="43" priority="6" operator="lessThan">
      <formula>1</formula>
    </cfRule>
  </conditionalFormatting>
  <conditionalFormatting sqref="G29">
    <cfRule type="cellIs" dxfId="42" priority="3" operator="lessThan">
      <formula>1</formula>
    </cfRule>
    <cfRule type="cellIs" dxfId="41" priority="4" operator="lessThan">
      <formula>1</formula>
    </cfRule>
  </conditionalFormatting>
  <conditionalFormatting sqref="G30">
    <cfRule type="cellIs" dxfId="40" priority="1" operator="lessThan">
      <formula>1</formula>
    </cfRule>
    <cfRule type="cellIs" dxfId="39" priority="2" operator="lessThan">
      <formula>1</formula>
    </cfRule>
  </conditionalFormatting>
  <pageMargins left="0.25" right="0.25" top="0.75" bottom="0.75" header="0.3" footer="0.3"/>
  <pageSetup paperSize="9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O119"/>
  <sheetViews>
    <sheetView workbookViewId="0">
      <selection activeCell="D9" sqref="D9"/>
    </sheetView>
  </sheetViews>
  <sheetFormatPr defaultColWidth="8.81640625" defaultRowHeight="15.5" x14ac:dyDescent="0.35"/>
  <cols>
    <col min="1" max="1" width="4.36328125" style="1" customWidth="1"/>
    <col min="2" max="2" width="22.36328125" style="1" customWidth="1"/>
    <col min="3" max="4" width="15.6328125" style="1" customWidth="1"/>
    <col min="5" max="5" width="16.1796875" style="1" customWidth="1"/>
    <col min="6" max="6" width="22.453125" style="1" customWidth="1"/>
    <col min="7" max="7" width="40.36328125" style="1" customWidth="1"/>
    <col min="8" max="8" width="8.36328125" style="1" customWidth="1"/>
    <col min="9" max="10" width="8.81640625" style="1"/>
    <col min="11" max="13" width="13.453125" style="1" bestFit="1" customWidth="1"/>
    <col min="14" max="16384" width="8.81640625" style="1"/>
  </cols>
  <sheetData>
    <row r="4" spans="2:7" x14ac:dyDescent="0.35">
      <c r="G4" s="93"/>
    </row>
    <row r="5" spans="2:7" x14ac:dyDescent="0.35">
      <c r="G5" s="92"/>
    </row>
    <row r="6" spans="2:7" ht="21" x14ac:dyDescent="0.5">
      <c r="B6" s="83" t="s">
        <v>73</v>
      </c>
      <c r="C6" s="84"/>
      <c r="D6" s="85">
        <v>2</v>
      </c>
    </row>
    <row r="7" spans="2:7" ht="21" x14ac:dyDescent="0.5">
      <c r="B7" s="83" t="s">
        <v>74</v>
      </c>
      <c r="C7" s="86"/>
      <c r="D7" s="85" t="s">
        <v>75</v>
      </c>
      <c r="G7" s="92"/>
    </row>
    <row r="8" spans="2:7" ht="21" x14ac:dyDescent="0.5">
      <c r="B8" s="83" t="s">
        <v>76</v>
      </c>
      <c r="C8" s="86"/>
      <c r="D8" s="85" t="s">
        <v>77</v>
      </c>
    </row>
    <row r="9" spans="2:7" ht="21" x14ac:dyDescent="0.5">
      <c r="B9" s="83" t="s">
        <v>78</v>
      </c>
      <c r="C9" s="86"/>
      <c r="D9" s="85" t="s">
        <v>79</v>
      </c>
    </row>
    <row r="10" spans="2:7" ht="21" x14ac:dyDescent="0.5">
      <c r="B10" s="83" t="s">
        <v>80</v>
      </c>
      <c r="C10" s="86"/>
      <c r="D10" s="85" t="s">
        <v>81</v>
      </c>
    </row>
    <row r="11" spans="2:7" ht="21" x14ac:dyDescent="0.5">
      <c r="B11" s="83" t="s">
        <v>82</v>
      </c>
      <c r="C11" s="86"/>
      <c r="D11" s="87" t="s">
        <v>83</v>
      </c>
    </row>
    <row r="12" spans="2:7" ht="21" x14ac:dyDescent="0.5">
      <c r="B12" s="83" t="s">
        <v>84</v>
      </c>
      <c r="C12" s="86"/>
      <c r="D12" s="85" t="s">
        <v>85</v>
      </c>
    </row>
    <row r="13" spans="2:7" ht="21" x14ac:dyDescent="0.5">
      <c r="B13" s="83" t="s">
        <v>106</v>
      </c>
      <c r="C13" s="86"/>
      <c r="D13" s="85" t="s">
        <v>164</v>
      </c>
    </row>
    <row r="14" spans="2:7" ht="21" x14ac:dyDescent="0.5">
      <c r="B14" s="83" t="s">
        <v>86</v>
      </c>
      <c r="C14" s="86"/>
      <c r="D14" s="85" t="s">
        <v>87</v>
      </c>
    </row>
    <row r="15" spans="2:7" ht="21" x14ac:dyDescent="0.5">
      <c r="B15" s="83" t="s">
        <v>88</v>
      </c>
      <c r="C15" s="86"/>
      <c r="D15" s="85" t="s">
        <v>89</v>
      </c>
    </row>
    <row r="16" spans="2:7" ht="21" x14ac:dyDescent="0.5">
      <c r="B16" s="83" t="s">
        <v>90</v>
      </c>
      <c r="C16" s="86"/>
      <c r="D16" s="85" t="s">
        <v>91</v>
      </c>
    </row>
    <row r="17" spans="2:15" ht="21" x14ac:dyDescent="0.5">
      <c r="B17" s="83" t="s">
        <v>92</v>
      </c>
      <c r="C17" s="86"/>
      <c r="D17" s="85" t="s">
        <v>93</v>
      </c>
    </row>
    <row r="18" spans="2:15" ht="21" x14ac:dyDescent="0.5">
      <c r="B18" s="83" t="s">
        <v>94</v>
      </c>
      <c r="C18" s="86"/>
      <c r="D18" s="85">
        <v>3</v>
      </c>
    </row>
    <row r="19" spans="2:15" ht="21" x14ac:dyDescent="0.5">
      <c r="B19" s="83" t="s">
        <v>95</v>
      </c>
      <c r="C19" s="86"/>
      <c r="D19" s="85" t="s">
        <v>105</v>
      </c>
    </row>
    <row r="20" spans="2:15" ht="21" x14ac:dyDescent="0.5">
      <c r="B20" s="83" t="s">
        <v>97</v>
      </c>
      <c r="C20" s="83"/>
      <c r="D20" s="85" t="s">
        <v>105</v>
      </c>
    </row>
    <row r="21" spans="2:15" ht="21" x14ac:dyDescent="0.5">
      <c r="B21" s="83" t="s">
        <v>98</v>
      </c>
      <c r="C21" s="83"/>
      <c r="D21" s="85" t="s">
        <v>99</v>
      </c>
    </row>
    <row r="22" spans="2:15" ht="21" x14ac:dyDescent="0.5">
      <c r="B22" s="83" t="s">
        <v>100</v>
      </c>
      <c r="C22" s="86"/>
      <c r="D22" s="85" t="s">
        <v>105</v>
      </c>
    </row>
    <row r="23" spans="2:15" ht="21" x14ac:dyDescent="0.5">
      <c r="B23" s="83" t="s">
        <v>101</v>
      </c>
      <c r="C23" s="86"/>
      <c r="D23" s="85"/>
    </row>
    <row r="24" spans="2:15" s="7" customFormat="1" ht="20" customHeight="1" x14ac:dyDescent="0.5">
      <c r="B24" s="83" t="s">
        <v>102</v>
      </c>
      <c r="C24" s="86"/>
      <c r="D24" s="85" t="s">
        <v>111</v>
      </c>
      <c r="E24" s="5"/>
      <c r="F24" s="5"/>
      <c r="G24" s="6"/>
    </row>
    <row r="25" spans="2:15" s="7" customFormat="1" ht="21" x14ac:dyDescent="0.5">
      <c r="B25" s="3" t="s">
        <v>21</v>
      </c>
      <c r="C25" s="56">
        <v>6</v>
      </c>
      <c r="D25" s="5"/>
      <c r="E25" s="5"/>
      <c r="F25" s="5"/>
      <c r="G25" s="6"/>
    </row>
    <row r="26" spans="2:15" x14ac:dyDescent="0.35">
      <c r="B26" s="8"/>
      <c r="C26" s="10"/>
      <c r="D26" s="10"/>
      <c r="E26" s="10"/>
      <c r="F26" s="10"/>
      <c r="G26" s="10"/>
    </row>
    <row r="27" spans="2:15" x14ac:dyDescent="0.35">
      <c r="B27" s="11" t="s">
        <v>15</v>
      </c>
      <c r="C27" s="11" t="s">
        <v>64</v>
      </c>
      <c r="D27" s="11" t="s">
        <v>65</v>
      </c>
      <c r="E27" s="58" t="s">
        <v>66</v>
      </c>
      <c r="F27" s="11" t="s">
        <v>67</v>
      </c>
      <c r="G27" s="51" t="s">
        <v>16</v>
      </c>
    </row>
    <row r="28" spans="2:15" x14ac:dyDescent="0.35">
      <c r="B28" s="12"/>
      <c r="C28" s="13" t="s">
        <v>1</v>
      </c>
      <c r="D28" s="13" t="s">
        <v>2</v>
      </c>
      <c r="E28" s="13" t="s">
        <v>62</v>
      </c>
      <c r="F28" s="13" t="s">
        <v>31</v>
      </c>
      <c r="G28" s="64" t="s">
        <v>42</v>
      </c>
    </row>
    <row r="29" spans="2:15" x14ac:dyDescent="0.35">
      <c r="B29" s="12"/>
      <c r="C29" s="13" t="s">
        <v>60</v>
      </c>
      <c r="D29" s="13" t="s">
        <v>60</v>
      </c>
      <c r="E29" s="13"/>
      <c r="F29" s="13" t="s">
        <v>61</v>
      </c>
      <c r="G29" s="64" t="s">
        <v>59</v>
      </c>
    </row>
    <row r="30" spans="2:15" x14ac:dyDescent="0.35">
      <c r="B30" s="12"/>
      <c r="C30" s="13"/>
      <c r="D30" s="13"/>
      <c r="E30" s="13"/>
      <c r="F30" s="13"/>
      <c r="G30" s="64" t="s">
        <v>58</v>
      </c>
      <c r="K30" s="63" t="s">
        <v>0</v>
      </c>
      <c r="L30" s="63" t="s">
        <v>22</v>
      </c>
      <c r="M30" s="63" t="s">
        <v>52</v>
      </c>
      <c r="N30" s="63" t="s">
        <v>43</v>
      </c>
      <c r="O30" s="63" t="s">
        <v>53</v>
      </c>
    </row>
    <row r="31" spans="2:15" x14ac:dyDescent="0.35">
      <c r="B31" s="14"/>
      <c r="C31" s="15"/>
      <c r="D31" s="15"/>
      <c r="E31" s="15"/>
      <c r="F31" s="15"/>
      <c r="G31" s="65" t="s">
        <v>44</v>
      </c>
      <c r="J31" s="1" t="str">
        <f>B32</f>
        <v>Kock 1</v>
      </c>
      <c r="K31" s="63">
        <f t="shared" ref="K31:N36" si="0">C32</f>
        <v>5</v>
      </c>
      <c r="L31" s="63">
        <f t="shared" si="0"/>
        <v>7</v>
      </c>
      <c r="M31" s="63">
        <f t="shared" si="0"/>
        <v>6.5</v>
      </c>
      <c r="N31" s="63">
        <f t="shared" si="0"/>
        <v>7</v>
      </c>
      <c r="O31" s="63"/>
    </row>
    <row r="32" spans="2:15" x14ac:dyDescent="0.35">
      <c r="B32" s="15" t="s">
        <v>3</v>
      </c>
      <c r="C32" s="70">
        <v>5</v>
      </c>
      <c r="D32" s="70">
        <v>7</v>
      </c>
      <c r="E32" s="70">
        <v>6.5</v>
      </c>
      <c r="F32" s="70">
        <v>7</v>
      </c>
      <c r="G32" s="66"/>
      <c r="J32" s="1" t="str">
        <f t="shared" ref="J32:J36" si="1">B33</f>
        <v>Kock2</v>
      </c>
      <c r="K32" s="63">
        <f t="shared" si="0"/>
        <v>6</v>
      </c>
      <c r="L32" s="63">
        <f t="shared" si="0"/>
        <v>8</v>
      </c>
      <c r="M32" s="63">
        <f t="shared" si="0"/>
        <v>8</v>
      </c>
      <c r="N32" s="63">
        <f t="shared" si="0"/>
        <v>7</v>
      </c>
      <c r="O32" s="63"/>
    </row>
    <row r="33" spans="2:15" x14ac:dyDescent="0.35">
      <c r="B33" s="13" t="s">
        <v>4</v>
      </c>
      <c r="C33" s="71">
        <v>6</v>
      </c>
      <c r="D33" s="71">
        <v>8</v>
      </c>
      <c r="E33" s="71">
        <v>8</v>
      </c>
      <c r="F33" s="71">
        <v>7</v>
      </c>
      <c r="G33" s="17"/>
      <c r="J33" s="1" t="str">
        <f t="shared" si="1"/>
        <v>Kock 3</v>
      </c>
      <c r="K33" s="63">
        <f t="shared" si="0"/>
        <v>5</v>
      </c>
      <c r="L33" s="63">
        <f t="shared" si="0"/>
        <v>7</v>
      </c>
      <c r="M33" s="63">
        <f t="shared" si="0"/>
        <v>9</v>
      </c>
      <c r="N33" s="63">
        <f t="shared" si="0"/>
        <v>8</v>
      </c>
      <c r="O33" s="63"/>
    </row>
    <row r="34" spans="2:15" x14ac:dyDescent="0.35">
      <c r="B34" s="13" t="s">
        <v>5</v>
      </c>
      <c r="C34" s="71">
        <v>5</v>
      </c>
      <c r="D34" s="71">
        <v>7</v>
      </c>
      <c r="E34" s="71">
        <v>9</v>
      </c>
      <c r="F34" s="71">
        <v>8</v>
      </c>
      <c r="G34" s="17"/>
      <c r="J34" s="1" t="str">
        <f t="shared" si="1"/>
        <v>Kock 4</v>
      </c>
      <c r="K34" s="63">
        <f t="shared" si="0"/>
        <v>5</v>
      </c>
      <c r="L34" s="63">
        <f t="shared" si="0"/>
        <v>8</v>
      </c>
      <c r="M34" s="63">
        <f t="shared" si="0"/>
        <v>7</v>
      </c>
      <c r="N34" s="63">
        <f t="shared" si="0"/>
        <v>7</v>
      </c>
      <c r="O34" s="63"/>
    </row>
    <row r="35" spans="2:15" x14ac:dyDescent="0.35">
      <c r="B35" s="13" t="s">
        <v>6</v>
      </c>
      <c r="C35" s="71">
        <v>5</v>
      </c>
      <c r="D35" s="71">
        <v>8</v>
      </c>
      <c r="E35" s="71">
        <v>7</v>
      </c>
      <c r="F35" s="71">
        <v>7</v>
      </c>
      <c r="G35" s="17"/>
      <c r="J35" s="1" t="str">
        <f t="shared" si="1"/>
        <v>Kock 5</v>
      </c>
      <c r="K35" s="63">
        <f t="shared" si="0"/>
        <v>7</v>
      </c>
      <c r="L35" s="63">
        <f t="shared" si="0"/>
        <v>8</v>
      </c>
      <c r="M35" s="63">
        <f t="shared" si="0"/>
        <v>7</v>
      </c>
      <c r="N35" s="63">
        <f t="shared" si="0"/>
        <v>8</v>
      </c>
      <c r="O35" s="63"/>
    </row>
    <row r="36" spans="2:15" x14ac:dyDescent="0.35">
      <c r="B36" s="13" t="s">
        <v>7</v>
      </c>
      <c r="C36" s="71">
        <v>7</v>
      </c>
      <c r="D36" s="71">
        <v>8</v>
      </c>
      <c r="E36" s="71">
        <v>7</v>
      </c>
      <c r="F36" s="71">
        <v>8</v>
      </c>
      <c r="G36" s="17"/>
      <c r="J36" s="1" t="str">
        <f t="shared" si="1"/>
        <v>Kock 6</v>
      </c>
      <c r="K36" s="63">
        <f t="shared" si="0"/>
        <v>4.5</v>
      </c>
      <c r="L36" s="63">
        <f t="shared" si="0"/>
        <v>8</v>
      </c>
      <c r="M36" s="63">
        <f t="shared" si="0"/>
        <v>8.5</v>
      </c>
      <c r="N36" s="63">
        <f t="shared" si="0"/>
        <v>8.5</v>
      </c>
      <c r="O36" s="63"/>
    </row>
    <row r="37" spans="2:15" x14ac:dyDescent="0.35">
      <c r="B37" s="13" t="s">
        <v>8</v>
      </c>
      <c r="C37" s="71">
        <v>4.5</v>
      </c>
      <c r="D37" s="71">
        <v>8</v>
      </c>
      <c r="E37" s="71">
        <v>8.5</v>
      </c>
      <c r="F37" s="71">
        <v>8.5</v>
      </c>
      <c r="G37" s="17"/>
      <c r="J37" s="1" t="e">
        <f>#REF!</f>
        <v>#REF!</v>
      </c>
      <c r="K37" s="63" t="e">
        <f>#REF!</f>
        <v>#REF!</v>
      </c>
      <c r="L37" s="63" t="e">
        <f>#REF!</f>
        <v>#REF!</v>
      </c>
      <c r="M37" s="63" t="e">
        <f>#REF!</f>
        <v>#REF!</v>
      </c>
      <c r="N37" s="63" t="e">
        <f>#REF!</f>
        <v>#REF!</v>
      </c>
      <c r="O37" s="63"/>
    </row>
    <row r="38" spans="2:15" x14ac:dyDescent="0.35">
      <c r="B38" s="13" t="s">
        <v>18</v>
      </c>
      <c r="C38" s="17">
        <f>SUM(C32:C37)</f>
        <v>32.5</v>
      </c>
      <c r="D38" s="17">
        <f>SUM(D32:D37)</f>
        <v>46</v>
      </c>
      <c r="E38" s="17">
        <f>SUM(E32:E37)</f>
        <v>46</v>
      </c>
      <c r="F38" s="17">
        <f>SUM(F32:F37)*2</f>
        <v>91</v>
      </c>
      <c r="G38" s="68">
        <f>SUM(C38:F38)/C25</f>
        <v>35.916666666666664</v>
      </c>
    </row>
    <row r="39" spans="2:15" x14ac:dyDescent="0.35">
      <c r="B39" s="18" t="s">
        <v>17</v>
      </c>
      <c r="C39" s="19">
        <f>C38/C25</f>
        <v>5.416666666666667</v>
      </c>
      <c r="D39" s="19">
        <f>D38/C25</f>
        <v>7.666666666666667</v>
      </c>
      <c r="E39" s="19">
        <f>E38/C25</f>
        <v>7.666666666666667</v>
      </c>
      <c r="F39" s="19">
        <f>F38/C25</f>
        <v>15.166666666666666</v>
      </c>
      <c r="G39" s="76">
        <f>SUM(C39:F39)</f>
        <v>35.916666666666664</v>
      </c>
    </row>
    <row r="42" spans="2:15" ht="21" x14ac:dyDescent="0.5">
      <c r="B42" s="2" t="s">
        <v>149</v>
      </c>
      <c r="G42" s="2" t="s">
        <v>142</v>
      </c>
    </row>
    <row r="43" spans="2:15" ht="21" x14ac:dyDescent="0.5">
      <c r="B43" s="2" t="s">
        <v>135</v>
      </c>
      <c r="C43" s="81" t="s">
        <v>158</v>
      </c>
      <c r="D43" s="4"/>
      <c r="E43" s="4"/>
      <c r="F43" s="4"/>
      <c r="G43" s="2" t="s">
        <v>143</v>
      </c>
    </row>
    <row r="44" spans="2:15" ht="21" x14ac:dyDescent="0.5">
      <c r="B44" s="2" t="s">
        <v>134</v>
      </c>
      <c r="C44" s="4" t="s">
        <v>157</v>
      </c>
      <c r="D44" s="4"/>
      <c r="E44" s="4"/>
      <c r="F44" s="4"/>
      <c r="G44" s="4" t="s">
        <v>178</v>
      </c>
    </row>
    <row r="45" spans="2:15" ht="21" x14ac:dyDescent="0.5">
      <c r="B45" s="2" t="s">
        <v>119</v>
      </c>
      <c r="C45" s="81" t="s">
        <v>161</v>
      </c>
      <c r="D45" s="4"/>
      <c r="E45" s="4"/>
      <c r="F45" s="4"/>
      <c r="G45" s="4" t="s">
        <v>179</v>
      </c>
    </row>
    <row r="46" spans="2:15" ht="21" x14ac:dyDescent="0.5">
      <c r="B46" s="2" t="s">
        <v>162</v>
      </c>
      <c r="C46" s="4" t="s">
        <v>127</v>
      </c>
      <c r="D46" s="4"/>
      <c r="E46" s="4"/>
      <c r="F46" s="4"/>
      <c r="G46" s="4"/>
    </row>
    <row r="47" spans="2:15" ht="21" x14ac:dyDescent="0.5">
      <c r="B47" s="2" t="s">
        <v>150</v>
      </c>
      <c r="C47" s="4" t="s">
        <v>151</v>
      </c>
      <c r="D47" s="4"/>
      <c r="E47" s="4"/>
      <c r="F47" s="4"/>
      <c r="G47" s="2" t="s">
        <v>144</v>
      </c>
    </row>
    <row r="48" spans="2:15" ht="21" x14ac:dyDescent="0.5">
      <c r="B48" s="2" t="s">
        <v>163</v>
      </c>
      <c r="C48" s="4" t="s">
        <v>122</v>
      </c>
      <c r="D48" s="4"/>
      <c r="E48" s="4"/>
      <c r="F48" s="4"/>
      <c r="G48" s="4" t="s">
        <v>180</v>
      </c>
    </row>
    <row r="49" spans="2:7" ht="21" x14ac:dyDescent="0.5">
      <c r="B49" s="2" t="s">
        <v>123</v>
      </c>
      <c r="C49" s="4" t="s">
        <v>152</v>
      </c>
      <c r="D49" s="4"/>
      <c r="E49" s="4"/>
      <c r="F49" s="4"/>
      <c r="G49" s="4"/>
    </row>
    <row r="50" spans="2:7" ht="21" x14ac:dyDescent="0.5">
      <c r="B50" s="2" t="s">
        <v>124</v>
      </c>
      <c r="C50" s="4" t="s">
        <v>153</v>
      </c>
      <c r="D50" s="4"/>
      <c r="E50" s="4"/>
      <c r="F50" s="4"/>
      <c r="G50" s="2" t="s">
        <v>145</v>
      </c>
    </row>
    <row r="51" spans="2:7" ht="21" x14ac:dyDescent="0.5">
      <c r="B51" s="2" t="s">
        <v>125</v>
      </c>
      <c r="C51" s="4" t="s">
        <v>154</v>
      </c>
      <c r="D51" s="4"/>
      <c r="E51" s="4"/>
      <c r="F51" s="4"/>
      <c r="G51" s="4" t="s">
        <v>182</v>
      </c>
    </row>
    <row r="52" spans="2:7" ht="21" x14ac:dyDescent="0.5">
      <c r="B52" s="2" t="s">
        <v>126</v>
      </c>
      <c r="C52" s="4" t="s">
        <v>155</v>
      </c>
      <c r="D52" s="4"/>
      <c r="E52" s="4"/>
      <c r="F52" s="4"/>
      <c r="G52" s="4" t="s">
        <v>181</v>
      </c>
    </row>
    <row r="53" spans="2:7" ht="21" x14ac:dyDescent="0.5">
      <c r="B53" s="2" t="s">
        <v>120</v>
      </c>
      <c r="C53" s="4" t="s">
        <v>156</v>
      </c>
      <c r="D53" s="4"/>
      <c r="E53" s="4"/>
      <c r="F53" s="4"/>
      <c r="G53" s="2" t="s">
        <v>146</v>
      </c>
    </row>
    <row r="54" spans="2:7" ht="21" x14ac:dyDescent="0.5">
      <c r="B54" s="2" t="s">
        <v>121</v>
      </c>
      <c r="C54" s="4" t="s">
        <v>133</v>
      </c>
      <c r="D54" s="4"/>
      <c r="E54" s="4"/>
      <c r="F54" s="4"/>
      <c r="G54" s="4" t="s">
        <v>185</v>
      </c>
    </row>
    <row r="55" spans="2:7" ht="21" x14ac:dyDescent="0.5">
      <c r="B55" s="2"/>
      <c r="C55" s="4"/>
      <c r="D55" s="4"/>
      <c r="E55" s="4"/>
      <c r="F55" s="4"/>
      <c r="G55" s="4" t="s">
        <v>183</v>
      </c>
    </row>
    <row r="56" spans="2:7" ht="21" x14ac:dyDescent="0.5">
      <c r="B56" s="2" t="s">
        <v>138</v>
      </c>
      <c r="C56" s="4" t="s">
        <v>159</v>
      </c>
      <c r="D56" s="4"/>
      <c r="E56" s="4"/>
      <c r="F56" s="4"/>
      <c r="G56" s="4" t="s">
        <v>184</v>
      </c>
    </row>
    <row r="57" spans="2:7" ht="21" x14ac:dyDescent="0.5">
      <c r="B57" s="4"/>
      <c r="C57" s="4" t="s">
        <v>160</v>
      </c>
      <c r="D57" s="4"/>
      <c r="E57" s="4"/>
      <c r="F57" s="4"/>
      <c r="G57" s="2"/>
    </row>
    <row r="58" spans="2:7" ht="21" x14ac:dyDescent="0.5">
      <c r="B58" s="4"/>
      <c r="C58" s="4" t="s">
        <v>186</v>
      </c>
      <c r="D58" s="4"/>
      <c r="E58" s="4"/>
      <c r="F58" s="4"/>
      <c r="G58" s="4"/>
    </row>
    <row r="59" spans="2:7" ht="21" x14ac:dyDescent="0.5">
      <c r="B59" s="90"/>
      <c r="C59" s="5" t="s">
        <v>177</v>
      </c>
      <c r="D59" s="5"/>
      <c r="E59" s="5"/>
      <c r="F59" s="5"/>
      <c r="G59" s="4"/>
    </row>
    <row r="60" spans="2:7" ht="21" x14ac:dyDescent="0.5">
      <c r="B60" s="5"/>
      <c r="C60" s="5"/>
      <c r="D60" s="5"/>
      <c r="E60" s="5"/>
      <c r="F60" s="5"/>
      <c r="G60" s="2"/>
    </row>
    <row r="61" spans="2:7" ht="18.5" customHeight="1" x14ac:dyDescent="0.5">
      <c r="B61" s="91"/>
      <c r="C61" s="3"/>
      <c r="D61" s="3"/>
      <c r="E61" s="3"/>
      <c r="F61" s="3"/>
    </row>
    <row r="62" spans="2:7" ht="18.5" customHeight="1" x14ac:dyDescent="0.35">
      <c r="B62" s="10"/>
      <c r="C62" s="10"/>
      <c r="G62" s="10"/>
    </row>
    <row r="63" spans="2:7" x14ac:dyDescent="0.35">
      <c r="B63" s="10"/>
      <c r="C63" s="10"/>
    </row>
    <row r="64" spans="2:7" x14ac:dyDescent="0.35">
      <c r="B64" s="10"/>
      <c r="C64" s="10"/>
      <c r="G64" s="10"/>
    </row>
    <row r="65" spans="2:9" x14ac:dyDescent="0.35">
      <c r="B65" s="10"/>
      <c r="C65" s="10"/>
      <c r="G65" s="22"/>
    </row>
    <row r="66" spans="2:9" x14ac:dyDescent="0.35">
      <c r="B66" s="10"/>
      <c r="C66" s="10"/>
    </row>
    <row r="67" spans="2:9" x14ac:dyDescent="0.35">
      <c r="B67" s="10"/>
      <c r="C67" s="10"/>
    </row>
    <row r="68" spans="2:9" x14ac:dyDescent="0.35">
      <c r="B68" s="10"/>
      <c r="C68" s="10"/>
    </row>
    <row r="69" spans="2:9" x14ac:dyDescent="0.35">
      <c r="B69" s="10"/>
      <c r="C69" s="10"/>
    </row>
    <row r="70" spans="2:9" x14ac:dyDescent="0.35">
      <c r="B70" s="10"/>
      <c r="C70" s="10"/>
    </row>
    <row r="71" spans="2:9" x14ac:dyDescent="0.35">
      <c r="B71" s="10"/>
      <c r="C71" s="10"/>
    </row>
    <row r="72" spans="2:9" x14ac:dyDescent="0.35">
      <c r="B72" s="6"/>
      <c r="C72" s="27"/>
      <c r="D72" s="27"/>
      <c r="E72" s="27"/>
      <c r="F72" s="27"/>
      <c r="H72" s="10"/>
      <c r="I72" s="10"/>
    </row>
    <row r="73" spans="2:9" x14ac:dyDescent="0.35">
      <c r="B73" s="6"/>
      <c r="C73" s="27"/>
      <c r="D73" s="27"/>
      <c r="E73" s="27"/>
      <c r="F73" s="27"/>
      <c r="H73" s="10"/>
      <c r="I73" s="10"/>
    </row>
    <row r="74" spans="2:9" x14ac:dyDescent="0.35">
      <c r="B74" s="6"/>
      <c r="C74" s="6"/>
      <c r="D74" s="6"/>
      <c r="E74" s="6"/>
      <c r="F74" s="6"/>
      <c r="H74" s="10"/>
      <c r="I74" s="10"/>
    </row>
    <row r="75" spans="2:9" x14ac:dyDescent="0.35">
      <c r="B75" s="6"/>
      <c r="C75" s="6"/>
      <c r="D75" s="6"/>
      <c r="E75" s="6"/>
      <c r="F75" s="6"/>
      <c r="H75" s="10"/>
      <c r="I75" s="10"/>
    </row>
    <row r="76" spans="2:9" x14ac:dyDescent="0.35">
      <c r="B76" s="6"/>
      <c r="C76" s="26"/>
      <c r="D76" s="26"/>
      <c r="E76" s="26"/>
      <c r="F76" s="26"/>
      <c r="G76" s="6"/>
      <c r="H76" s="10"/>
      <c r="I76" s="10"/>
    </row>
    <row r="77" spans="2:9" x14ac:dyDescent="0.35">
      <c r="B77" s="6"/>
      <c r="C77" s="6"/>
      <c r="D77" s="6"/>
      <c r="E77" s="6"/>
      <c r="F77" s="6"/>
      <c r="G77" s="6"/>
      <c r="H77" s="10"/>
      <c r="I77" s="10"/>
    </row>
    <row r="78" spans="2:9" ht="23.5" customHeight="1" x14ac:dyDescent="0.35">
      <c r="B78" s="21"/>
      <c r="C78" s="21"/>
      <c r="D78" s="21"/>
      <c r="E78" s="21"/>
      <c r="F78" s="21"/>
      <c r="G78" s="6"/>
      <c r="H78" s="10"/>
      <c r="I78" s="10"/>
    </row>
    <row r="79" spans="2:9" ht="23.5" customHeight="1" x14ac:dyDescent="0.35">
      <c r="B79" s="21"/>
      <c r="C79" s="21"/>
      <c r="D79" s="21"/>
      <c r="E79" s="21"/>
      <c r="F79" s="21"/>
      <c r="G79" s="6"/>
      <c r="H79" s="10"/>
      <c r="I79" s="10"/>
    </row>
    <row r="80" spans="2:9" ht="33.5" customHeight="1" x14ac:dyDescent="0.35">
      <c r="B80" s="21"/>
      <c r="C80" s="21"/>
      <c r="D80" s="21"/>
      <c r="E80" s="21"/>
      <c r="F80" s="21"/>
      <c r="G80" s="26"/>
      <c r="H80" s="10"/>
      <c r="I80" s="10"/>
    </row>
    <row r="81" spans="2:9" x14ac:dyDescent="0.35">
      <c r="B81" s="8"/>
      <c r="C81" s="6"/>
      <c r="D81" s="6"/>
      <c r="E81" s="6"/>
      <c r="F81" s="6"/>
      <c r="G81" s="6"/>
      <c r="H81" s="10"/>
      <c r="I81" s="10"/>
    </row>
    <row r="82" spans="2:9" x14ac:dyDescent="0.35">
      <c r="B82" s="6"/>
      <c r="C82" s="6"/>
      <c r="D82" s="6"/>
      <c r="E82" s="6"/>
      <c r="F82" s="6"/>
      <c r="G82" s="21"/>
      <c r="H82" s="10"/>
      <c r="I82" s="10"/>
    </row>
    <row r="83" spans="2:9" x14ac:dyDescent="0.35">
      <c r="B83" s="6"/>
      <c r="C83" s="6"/>
      <c r="D83" s="6"/>
      <c r="E83" s="6"/>
      <c r="F83" s="6"/>
      <c r="G83" s="21"/>
      <c r="H83" s="10"/>
      <c r="I83" s="10"/>
    </row>
    <row r="84" spans="2:9" x14ac:dyDescent="0.35">
      <c r="B84" s="6"/>
      <c r="C84" s="28"/>
      <c r="D84" s="28"/>
      <c r="E84" s="28"/>
      <c r="F84" s="28"/>
      <c r="G84" s="21"/>
      <c r="H84" s="10"/>
      <c r="I84" s="10"/>
    </row>
    <row r="85" spans="2:9" x14ac:dyDescent="0.35">
      <c r="B85" s="6"/>
      <c r="C85" s="6"/>
      <c r="D85" s="6"/>
      <c r="E85" s="6"/>
      <c r="F85" s="6"/>
      <c r="G85" s="6"/>
      <c r="H85" s="10"/>
      <c r="I85" s="10"/>
    </row>
    <row r="86" spans="2:9" x14ac:dyDescent="0.35">
      <c r="B86" s="6"/>
      <c r="C86" s="6"/>
      <c r="D86" s="6"/>
      <c r="E86" s="6"/>
      <c r="F86" s="6"/>
      <c r="G86" s="6"/>
      <c r="H86" s="10"/>
      <c r="I86" s="10"/>
    </row>
    <row r="87" spans="2:9" x14ac:dyDescent="0.35">
      <c r="B87" s="6"/>
      <c r="C87" s="6"/>
      <c r="D87" s="6"/>
      <c r="E87" s="6"/>
      <c r="F87" s="6"/>
      <c r="G87" s="6"/>
      <c r="H87" s="10"/>
      <c r="I87" s="10"/>
    </row>
    <row r="88" spans="2:9" x14ac:dyDescent="0.35">
      <c r="B88" s="6"/>
      <c r="C88" s="28"/>
      <c r="D88" s="28"/>
      <c r="E88" s="28"/>
      <c r="F88" s="28"/>
      <c r="G88" s="6"/>
      <c r="H88" s="10"/>
      <c r="I88" s="10"/>
    </row>
    <row r="89" spans="2:9" x14ac:dyDescent="0.35">
      <c r="B89" s="6"/>
      <c r="C89" s="28"/>
      <c r="D89" s="28"/>
      <c r="E89" s="28"/>
      <c r="F89" s="28"/>
      <c r="G89" s="6"/>
      <c r="H89" s="10"/>
      <c r="I89" s="10"/>
    </row>
    <row r="90" spans="2:9" x14ac:dyDescent="0.35">
      <c r="B90" s="6"/>
      <c r="C90" s="6"/>
      <c r="D90" s="6"/>
      <c r="E90" s="6"/>
      <c r="F90" s="6"/>
      <c r="G90" s="6"/>
      <c r="H90" s="10"/>
      <c r="I90" s="10"/>
    </row>
    <row r="91" spans="2:9" x14ac:dyDescent="0.35">
      <c r="B91" s="6"/>
      <c r="C91" s="6"/>
      <c r="D91" s="6"/>
      <c r="E91" s="6"/>
      <c r="F91" s="6"/>
      <c r="G91" s="6"/>
      <c r="H91" s="10"/>
      <c r="I91" s="10"/>
    </row>
    <row r="92" spans="2:9" x14ac:dyDescent="0.35">
      <c r="B92" s="6"/>
      <c r="C92" s="6"/>
      <c r="D92" s="6"/>
      <c r="E92" s="6"/>
      <c r="F92" s="6"/>
      <c r="G92" s="6"/>
      <c r="H92" s="10"/>
      <c r="I92" s="10"/>
    </row>
    <row r="93" spans="2:9" x14ac:dyDescent="0.35">
      <c r="B93" s="6"/>
      <c r="C93" s="6"/>
      <c r="D93" s="6"/>
      <c r="E93" s="6"/>
      <c r="F93" s="6"/>
      <c r="G93" s="6"/>
      <c r="H93" s="10"/>
      <c r="I93" s="10"/>
    </row>
    <row r="94" spans="2:9" x14ac:dyDescent="0.35">
      <c r="B94" s="6"/>
      <c r="C94" s="26"/>
      <c r="D94" s="26"/>
      <c r="E94" s="26"/>
      <c r="F94" s="26"/>
      <c r="G94" s="6"/>
      <c r="H94" s="10"/>
      <c r="I94" s="10"/>
    </row>
    <row r="95" spans="2:9" x14ac:dyDescent="0.35">
      <c r="B95" s="6"/>
      <c r="C95" s="6"/>
      <c r="D95" s="6"/>
      <c r="E95" s="6"/>
      <c r="F95" s="6"/>
      <c r="G95" s="6"/>
      <c r="H95" s="10"/>
      <c r="I95" s="10"/>
    </row>
    <row r="96" spans="2:9" x14ac:dyDescent="0.35">
      <c r="B96" s="6"/>
      <c r="C96" s="6"/>
      <c r="D96" s="6"/>
      <c r="E96" s="6"/>
      <c r="F96" s="6"/>
      <c r="G96" s="6"/>
      <c r="H96" s="10"/>
      <c r="I96" s="10"/>
    </row>
    <row r="97" spans="2:9" x14ac:dyDescent="0.35">
      <c r="B97" s="6"/>
      <c r="C97" s="6"/>
      <c r="D97" s="6"/>
      <c r="E97" s="6"/>
      <c r="F97" s="6"/>
      <c r="G97" s="6"/>
      <c r="H97" s="10"/>
      <c r="I97" s="10"/>
    </row>
    <row r="98" spans="2:9" x14ac:dyDescent="0.35">
      <c r="B98" s="8"/>
      <c r="C98" s="6"/>
      <c r="D98" s="6"/>
      <c r="E98" s="6"/>
      <c r="F98" s="6"/>
      <c r="G98" s="26"/>
      <c r="H98" s="10"/>
      <c r="I98" s="10"/>
    </row>
    <row r="99" spans="2:9" x14ac:dyDescent="0.35">
      <c r="B99" s="6"/>
      <c r="C99" s="6"/>
      <c r="D99" s="6"/>
      <c r="E99" s="6"/>
      <c r="F99" s="6"/>
      <c r="G99" s="6"/>
      <c r="H99" s="10"/>
      <c r="I99" s="10"/>
    </row>
    <row r="100" spans="2:9" x14ac:dyDescent="0.35">
      <c r="B100" s="6"/>
      <c r="C100" s="6"/>
      <c r="D100" s="6"/>
      <c r="E100" s="6"/>
      <c r="F100" s="6"/>
      <c r="G100" s="6"/>
      <c r="H100" s="10"/>
      <c r="I100" s="10"/>
    </row>
    <row r="101" spans="2:9" x14ac:dyDescent="0.35">
      <c r="B101" s="6"/>
      <c r="C101" s="6"/>
      <c r="D101" s="6"/>
      <c r="E101" s="6"/>
      <c r="F101" s="6"/>
      <c r="G101" s="6"/>
      <c r="H101" s="10"/>
      <c r="I101" s="10"/>
    </row>
    <row r="102" spans="2:9" x14ac:dyDescent="0.35">
      <c r="B102" s="6"/>
      <c r="C102" s="6"/>
      <c r="D102" s="6"/>
      <c r="E102" s="6"/>
      <c r="F102" s="6"/>
      <c r="G102" s="6"/>
      <c r="H102" s="10"/>
      <c r="I102" s="10"/>
    </row>
    <row r="103" spans="2:9" x14ac:dyDescent="0.35">
      <c r="B103" s="6"/>
      <c r="C103" s="6"/>
      <c r="D103" s="6"/>
      <c r="E103" s="6"/>
      <c r="F103" s="6"/>
      <c r="G103" s="6"/>
      <c r="H103" s="10"/>
      <c r="I103" s="10"/>
    </row>
    <row r="104" spans="2:9" x14ac:dyDescent="0.35">
      <c r="B104" s="6"/>
      <c r="C104" s="6"/>
      <c r="D104" s="6"/>
      <c r="E104" s="6"/>
      <c r="F104" s="6"/>
      <c r="G104" s="6"/>
      <c r="H104" s="10"/>
      <c r="I104" s="10"/>
    </row>
    <row r="105" spans="2:9" x14ac:dyDescent="0.35">
      <c r="B105" s="6"/>
      <c r="C105" s="28"/>
      <c r="D105" s="28"/>
      <c r="E105" s="28"/>
      <c r="F105" s="28"/>
      <c r="G105" s="6"/>
      <c r="H105" s="10"/>
      <c r="I105" s="10"/>
    </row>
    <row r="106" spans="2:9" x14ac:dyDescent="0.35">
      <c r="B106" s="6"/>
      <c r="C106" s="28"/>
      <c r="D106" s="28"/>
      <c r="E106" s="28"/>
      <c r="F106" s="28"/>
      <c r="G106" s="6"/>
      <c r="H106" s="10"/>
      <c r="I106" s="10"/>
    </row>
    <row r="107" spans="2:9" x14ac:dyDescent="0.35">
      <c r="B107" s="6"/>
      <c r="C107" s="6"/>
      <c r="D107" s="6"/>
      <c r="E107" s="6"/>
      <c r="F107" s="6"/>
      <c r="G107" s="6"/>
      <c r="H107" s="10"/>
      <c r="I107" s="10"/>
    </row>
    <row r="108" spans="2:9" x14ac:dyDescent="0.35">
      <c r="B108" s="6"/>
      <c r="C108" s="6"/>
      <c r="D108" s="6"/>
      <c r="E108" s="6"/>
      <c r="F108" s="6"/>
      <c r="G108" s="6"/>
      <c r="H108" s="10"/>
      <c r="I108" s="10"/>
    </row>
    <row r="109" spans="2:9" x14ac:dyDescent="0.35">
      <c r="B109" s="6"/>
      <c r="C109" s="6"/>
      <c r="D109" s="6"/>
      <c r="E109" s="6"/>
      <c r="F109" s="6"/>
      <c r="G109" s="6"/>
      <c r="H109" s="10"/>
      <c r="I109" s="10"/>
    </row>
    <row r="110" spans="2:9" x14ac:dyDescent="0.35">
      <c r="B110" s="6"/>
      <c r="C110" s="6"/>
      <c r="D110" s="6"/>
      <c r="E110" s="6"/>
      <c r="F110" s="6"/>
      <c r="G110" s="6"/>
      <c r="H110" s="10"/>
      <c r="I110" s="10"/>
    </row>
    <row r="111" spans="2:9" x14ac:dyDescent="0.35">
      <c r="B111" s="6"/>
      <c r="C111" s="26"/>
      <c r="D111" s="6"/>
      <c r="E111" s="26"/>
      <c r="F111" s="26"/>
      <c r="G111" s="6"/>
      <c r="H111" s="10"/>
      <c r="I111" s="10"/>
    </row>
    <row r="112" spans="2:9" x14ac:dyDescent="0.35">
      <c r="B112" s="6"/>
      <c r="C112" s="6"/>
      <c r="D112" s="6"/>
      <c r="E112" s="6"/>
      <c r="F112" s="6"/>
      <c r="G112" s="6"/>
      <c r="H112" s="10"/>
      <c r="I112" s="10"/>
    </row>
    <row r="113" spans="2:9" x14ac:dyDescent="0.35">
      <c r="B113" s="6"/>
      <c r="C113" s="6"/>
      <c r="D113" s="6"/>
      <c r="E113" s="6"/>
      <c r="F113" s="6"/>
      <c r="G113" s="6"/>
      <c r="H113" s="10"/>
      <c r="I113" s="10"/>
    </row>
    <row r="114" spans="2:9" x14ac:dyDescent="0.35">
      <c r="B114" s="9"/>
      <c r="C114" s="9"/>
      <c r="D114" s="9"/>
      <c r="E114" s="9"/>
      <c r="F114" s="9"/>
      <c r="G114" s="6"/>
    </row>
    <row r="115" spans="2:9" x14ac:dyDescent="0.35">
      <c r="B115" s="9"/>
      <c r="C115" s="9"/>
      <c r="D115" s="9"/>
      <c r="E115" s="9"/>
      <c r="F115" s="9"/>
      <c r="G115" s="6"/>
    </row>
    <row r="116" spans="2:9" x14ac:dyDescent="0.35">
      <c r="G116" s="6"/>
    </row>
    <row r="117" spans="2:9" x14ac:dyDescent="0.35">
      <c r="G117" s="6"/>
    </row>
    <row r="118" spans="2:9" x14ac:dyDescent="0.35">
      <c r="G118" s="9"/>
    </row>
    <row r="119" spans="2:9" x14ac:dyDescent="0.35">
      <c r="G119" s="9"/>
    </row>
  </sheetData>
  <phoneticPr fontId="20" type="noConversion"/>
  <conditionalFormatting sqref="C32">
    <cfRule type="cellIs" dxfId="38" priority="13" operator="greaterThan">
      <formula>10</formula>
    </cfRule>
  </conditionalFormatting>
  <conditionalFormatting sqref="C32:F37">
    <cfRule type="cellIs" dxfId="37" priority="7" operator="lessThan">
      <formula>1</formula>
    </cfRule>
    <cfRule type="cellIs" dxfId="36" priority="10" operator="lessThan">
      <formula>1</formula>
    </cfRule>
    <cfRule type="cellIs" dxfId="35" priority="11" operator="lessThan">
      <formula>1</formula>
    </cfRule>
    <cfRule type="cellIs" dxfId="34" priority="12" operator="greaterThan">
      <formula>10</formula>
    </cfRule>
  </conditionalFormatting>
  <conditionalFormatting sqref="C25">
    <cfRule type="cellIs" dxfId="33" priority="8" operator="lessThan">
      <formula>1</formula>
    </cfRule>
    <cfRule type="cellIs" dxfId="32" priority="9" operator="lessThan">
      <formula>1</formula>
    </cfRule>
  </conditionalFormatting>
  <conditionalFormatting sqref="G28">
    <cfRule type="cellIs" dxfId="31" priority="5" operator="lessThan">
      <formula>1</formula>
    </cfRule>
    <cfRule type="cellIs" dxfId="30" priority="6" operator="lessThan">
      <formula>1</formula>
    </cfRule>
  </conditionalFormatting>
  <conditionalFormatting sqref="G29">
    <cfRule type="cellIs" dxfId="29" priority="3" operator="lessThan">
      <formula>1</formula>
    </cfRule>
    <cfRule type="cellIs" dxfId="28" priority="4" operator="lessThan">
      <formula>1</formula>
    </cfRule>
  </conditionalFormatting>
  <conditionalFormatting sqref="G30">
    <cfRule type="cellIs" dxfId="27" priority="1" operator="lessThan">
      <formula>1</formula>
    </cfRule>
    <cfRule type="cellIs" dxfId="26" priority="2" operator="lessThan">
      <formula>1</formula>
    </cfRule>
  </conditionalFormatting>
  <pageMargins left="0.25" right="0.25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O130"/>
  <sheetViews>
    <sheetView topLeftCell="A18" workbookViewId="0">
      <selection activeCell="B57" sqref="B57:G75"/>
    </sheetView>
  </sheetViews>
  <sheetFormatPr defaultColWidth="8.81640625" defaultRowHeight="15.5" x14ac:dyDescent="0.35"/>
  <cols>
    <col min="1" max="1" width="4.36328125" style="1" customWidth="1"/>
    <col min="2" max="2" width="22.36328125" style="1" customWidth="1"/>
    <col min="3" max="4" width="15.6328125" style="1" customWidth="1"/>
    <col min="5" max="5" width="16.1796875" style="1" customWidth="1"/>
    <col min="6" max="6" width="22.453125" style="1" customWidth="1"/>
    <col min="7" max="7" width="40.36328125" style="1" customWidth="1"/>
    <col min="8" max="8" width="8.36328125" style="1" customWidth="1"/>
    <col min="9" max="10" width="8.81640625" style="1"/>
    <col min="11" max="13" width="13.453125" style="1" bestFit="1" customWidth="1"/>
    <col min="14" max="16384" width="8.81640625" style="1"/>
  </cols>
  <sheetData>
    <row r="6" spans="2:6" ht="21" x14ac:dyDescent="0.5">
      <c r="B6" s="2" t="s">
        <v>73</v>
      </c>
      <c r="C6" s="80"/>
      <c r="D6" s="77"/>
      <c r="E6" s="80"/>
      <c r="F6" s="80"/>
    </row>
    <row r="7" spans="2:6" ht="21" x14ac:dyDescent="0.5">
      <c r="B7" s="3" t="s">
        <v>74</v>
      </c>
      <c r="C7" s="4"/>
      <c r="D7" s="81"/>
      <c r="E7" s="5"/>
      <c r="F7" s="5"/>
    </row>
    <row r="8" spans="2:6" ht="21" x14ac:dyDescent="0.5">
      <c r="B8" s="3" t="s">
        <v>76</v>
      </c>
      <c r="C8" s="4"/>
      <c r="D8" s="81"/>
      <c r="E8" s="5"/>
      <c r="F8" s="5"/>
    </row>
    <row r="9" spans="2:6" ht="21" x14ac:dyDescent="0.5">
      <c r="B9" s="3" t="s">
        <v>78</v>
      </c>
      <c r="C9" s="4"/>
      <c r="D9" s="81"/>
      <c r="E9" s="5"/>
      <c r="F9" s="5"/>
    </row>
    <row r="10" spans="2:6" ht="21" x14ac:dyDescent="0.5">
      <c r="B10" s="3" t="s">
        <v>80</v>
      </c>
      <c r="C10" s="4"/>
      <c r="D10" s="81"/>
      <c r="E10" s="5"/>
      <c r="F10" s="5"/>
    </row>
    <row r="11" spans="2:6" ht="21" x14ac:dyDescent="0.5">
      <c r="B11" s="3" t="s">
        <v>82</v>
      </c>
      <c r="C11" s="4"/>
      <c r="D11" s="82"/>
      <c r="E11" s="5"/>
      <c r="F11" s="5"/>
    </row>
    <row r="12" spans="2:6" ht="21" x14ac:dyDescent="0.5">
      <c r="B12" s="3" t="s">
        <v>84</v>
      </c>
      <c r="C12" s="4"/>
      <c r="D12" s="81"/>
      <c r="E12" s="5"/>
      <c r="F12" s="5"/>
    </row>
    <row r="13" spans="2:6" ht="21" x14ac:dyDescent="0.5">
      <c r="B13" s="3" t="s">
        <v>106</v>
      </c>
      <c r="C13" s="4"/>
      <c r="D13" s="81"/>
      <c r="E13" s="5"/>
      <c r="F13" s="5"/>
    </row>
    <row r="14" spans="2:6" ht="21" x14ac:dyDescent="0.5">
      <c r="B14" s="3" t="s">
        <v>86</v>
      </c>
      <c r="C14" s="4"/>
      <c r="D14" s="81"/>
      <c r="E14" s="5"/>
      <c r="F14" s="5"/>
    </row>
    <row r="15" spans="2:6" ht="21" x14ac:dyDescent="0.5">
      <c r="B15" s="3" t="s">
        <v>88</v>
      </c>
      <c r="C15" s="4"/>
      <c r="D15" s="81"/>
      <c r="E15" s="5"/>
      <c r="F15" s="5"/>
    </row>
    <row r="16" spans="2:6" ht="21" x14ac:dyDescent="0.5">
      <c r="B16" s="3" t="s">
        <v>90</v>
      </c>
      <c r="C16" s="4"/>
      <c r="D16" s="81"/>
      <c r="E16" s="5"/>
      <c r="F16" s="5"/>
    </row>
    <row r="17" spans="1:15" ht="21" x14ac:dyDescent="0.5">
      <c r="B17" s="3" t="s">
        <v>92</v>
      </c>
      <c r="C17" s="4"/>
      <c r="D17" s="81"/>
      <c r="E17" s="5"/>
      <c r="F17" s="5"/>
    </row>
    <row r="18" spans="1:15" ht="21" x14ac:dyDescent="0.5">
      <c r="B18" s="3" t="s">
        <v>94</v>
      </c>
      <c r="C18" s="4"/>
      <c r="D18" s="81"/>
      <c r="E18" s="5"/>
      <c r="F18" s="5"/>
    </row>
    <row r="19" spans="1:15" ht="21" x14ac:dyDescent="0.5">
      <c r="B19" s="3" t="s">
        <v>95</v>
      </c>
      <c r="C19" s="4"/>
      <c r="D19" s="81" t="s">
        <v>96</v>
      </c>
      <c r="E19" s="5"/>
      <c r="F19" s="5"/>
    </row>
    <row r="20" spans="1:15" ht="21" x14ac:dyDescent="0.5">
      <c r="B20" s="3" t="s">
        <v>97</v>
      </c>
      <c r="C20" s="4"/>
      <c r="D20" s="81"/>
      <c r="E20" s="5"/>
      <c r="F20" s="5"/>
    </row>
    <row r="21" spans="1:15" ht="21" x14ac:dyDescent="0.5">
      <c r="B21" s="3" t="s">
        <v>98</v>
      </c>
      <c r="C21" s="4"/>
      <c r="D21" s="81"/>
      <c r="E21" s="5"/>
      <c r="F21" s="5"/>
    </row>
    <row r="22" spans="1:15" ht="21" x14ac:dyDescent="0.5">
      <c r="B22" s="3" t="s">
        <v>100</v>
      </c>
      <c r="C22" s="4"/>
      <c r="D22" s="81"/>
      <c r="E22" s="5"/>
      <c r="F22" s="5"/>
    </row>
    <row r="23" spans="1:15" ht="21" x14ac:dyDescent="0.5">
      <c r="B23" s="3" t="s">
        <v>101</v>
      </c>
      <c r="C23" s="4"/>
      <c r="D23" s="81"/>
      <c r="E23" s="5"/>
      <c r="F23" s="5"/>
    </row>
    <row r="24" spans="1:15" ht="21" x14ac:dyDescent="0.5">
      <c r="A24" s="7"/>
      <c r="B24" s="3" t="s">
        <v>102</v>
      </c>
      <c r="C24" s="4"/>
      <c r="D24" s="81"/>
      <c r="E24" s="5"/>
      <c r="F24" s="5"/>
    </row>
    <row r="25" spans="1:15" s="7" customFormat="1" ht="27" customHeight="1" x14ac:dyDescent="0.5">
      <c r="B25" s="3" t="s">
        <v>69</v>
      </c>
      <c r="C25" s="4"/>
      <c r="D25" s="5"/>
      <c r="E25" s="5"/>
      <c r="F25" s="5"/>
      <c r="G25" s="6"/>
    </row>
    <row r="26" spans="1:15" s="7" customFormat="1" ht="21" x14ac:dyDescent="0.5">
      <c r="B26" s="3" t="s">
        <v>21</v>
      </c>
      <c r="C26" s="56">
        <v>3</v>
      </c>
      <c r="D26" s="5"/>
      <c r="E26" s="5"/>
      <c r="F26" s="5"/>
      <c r="G26" s="6"/>
    </row>
    <row r="27" spans="1:15" x14ac:dyDescent="0.35">
      <c r="B27" s="8"/>
      <c r="C27" s="10"/>
      <c r="D27" s="10"/>
      <c r="E27" s="10"/>
      <c r="F27" s="10"/>
      <c r="G27" s="10"/>
    </row>
    <row r="28" spans="1:15" x14ac:dyDescent="0.35">
      <c r="B28" s="11" t="s">
        <v>15</v>
      </c>
      <c r="C28" s="11" t="s">
        <v>64</v>
      </c>
      <c r="D28" s="11" t="s">
        <v>65</v>
      </c>
      <c r="E28" s="58" t="s">
        <v>66</v>
      </c>
      <c r="F28" s="11" t="s">
        <v>67</v>
      </c>
      <c r="G28" s="51" t="s">
        <v>16</v>
      </c>
    </row>
    <row r="29" spans="1:15" x14ac:dyDescent="0.35">
      <c r="B29" s="12"/>
      <c r="C29" s="13" t="s">
        <v>1</v>
      </c>
      <c r="D29" s="13" t="s">
        <v>2</v>
      </c>
      <c r="E29" s="13" t="s">
        <v>62</v>
      </c>
      <c r="F29" s="13" t="s">
        <v>31</v>
      </c>
      <c r="G29" s="64" t="s">
        <v>42</v>
      </c>
    </row>
    <row r="30" spans="1:15" x14ac:dyDescent="0.35">
      <c r="B30" s="12"/>
      <c r="C30" s="13" t="s">
        <v>60</v>
      </c>
      <c r="D30" s="13" t="s">
        <v>60</v>
      </c>
      <c r="E30" s="13"/>
      <c r="F30" s="13" t="s">
        <v>61</v>
      </c>
      <c r="G30" s="64" t="s">
        <v>59</v>
      </c>
    </row>
    <row r="31" spans="1:15" x14ac:dyDescent="0.35">
      <c r="B31" s="12"/>
      <c r="C31" s="13"/>
      <c r="D31" s="13"/>
      <c r="E31" s="13"/>
      <c r="F31" s="13"/>
      <c r="G31" s="64" t="s">
        <v>58</v>
      </c>
      <c r="K31" s="63" t="s">
        <v>0</v>
      </c>
      <c r="L31" s="63" t="s">
        <v>22</v>
      </c>
      <c r="M31" s="63" t="s">
        <v>52</v>
      </c>
      <c r="N31" s="63" t="s">
        <v>43</v>
      </c>
      <c r="O31" s="63" t="s">
        <v>53</v>
      </c>
    </row>
    <row r="32" spans="1:15" x14ac:dyDescent="0.35">
      <c r="B32" s="14"/>
      <c r="C32" s="15"/>
      <c r="D32" s="15"/>
      <c r="E32" s="15"/>
      <c r="F32" s="15"/>
      <c r="G32" s="65" t="s">
        <v>44</v>
      </c>
      <c r="J32" s="1" t="str">
        <f>B33</f>
        <v>Kock 1</v>
      </c>
      <c r="K32" s="63">
        <f t="shared" ref="K32:N47" si="0">C33</f>
        <v>0</v>
      </c>
      <c r="L32" s="63">
        <f t="shared" si="0"/>
        <v>0</v>
      </c>
      <c r="M32" s="63">
        <f t="shared" si="0"/>
        <v>0</v>
      </c>
      <c r="N32" s="63">
        <f t="shared" si="0"/>
        <v>0</v>
      </c>
      <c r="O32" s="63"/>
    </row>
    <row r="33" spans="2:15" x14ac:dyDescent="0.35">
      <c r="B33" s="15" t="s">
        <v>3</v>
      </c>
      <c r="C33" s="70"/>
      <c r="D33" s="70"/>
      <c r="E33" s="70"/>
      <c r="F33" s="70"/>
      <c r="G33" s="66"/>
      <c r="J33" s="1" t="str">
        <f t="shared" ref="J33:J42" si="1">B34</f>
        <v>Kock2</v>
      </c>
      <c r="K33" s="63">
        <f t="shared" si="0"/>
        <v>0</v>
      </c>
      <c r="L33" s="63">
        <f t="shared" si="0"/>
        <v>0</v>
      </c>
      <c r="M33" s="63">
        <f t="shared" si="0"/>
        <v>0</v>
      </c>
      <c r="N33" s="63">
        <f t="shared" si="0"/>
        <v>0</v>
      </c>
      <c r="O33" s="63"/>
    </row>
    <row r="34" spans="2:15" x14ac:dyDescent="0.35">
      <c r="B34" s="13" t="s">
        <v>4</v>
      </c>
      <c r="C34" s="71"/>
      <c r="D34" s="71"/>
      <c r="E34" s="71"/>
      <c r="F34" s="71"/>
      <c r="G34" s="17"/>
      <c r="J34" s="1" t="str">
        <f t="shared" si="1"/>
        <v>Kock 3</v>
      </c>
      <c r="K34" s="63">
        <f t="shared" si="0"/>
        <v>0</v>
      </c>
      <c r="L34" s="63">
        <f t="shared" si="0"/>
        <v>0</v>
      </c>
      <c r="M34" s="63">
        <f t="shared" si="0"/>
        <v>0</v>
      </c>
      <c r="N34" s="63">
        <f t="shared" si="0"/>
        <v>0</v>
      </c>
      <c r="O34" s="63"/>
    </row>
    <row r="35" spans="2:15" x14ac:dyDescent="0.35">
      <c r="B35" s="13" t="s">
        <v>5</v>
      </c>
      <c r="C35" s="71"/>
      <c r="D35" s="71"/>
      <c r="E35" s="71"/>
      <c r="F35" s="71"/>
      <c r="G35" s="17"/>
      <c r="J35" s="1" t="str">
        <f t="shared" si="1"/>
        <v>Kock 4</v>
      </c>
      <c r="K35" s="63">
        <f t="shared" si="0"/>
        <v>0</v>
      </c>
      <c r="L35" s="63">
        <f t="shared" si="0"/>
        <v>0</v>
      </c>
      <c r="M35" s="63">
        <f t="shared" si="0"/>
        <v>0</v>
      </c>
      <c r="N35" s="63">
        <f t="shared" si="0"/>
        <v>0</v>
      </c>
      <c r="O35" s="63"/>
    </row>
    <row r="36" spans="2:15" x14ac:dyDescent="0.35">
      <c r="B36" s="13" t="s">
        <v>6</v>
      </c>
      <c r="C36" s="71"/>
      <c r="D36" s="71"/>
      <c r="E36" s="71"/>
      <c r="F36" s="71"/>
      <c r="G36" s="17"/>
      <c r="J36" s="1" t="str">
        <f t="shared" si="1"/>
        <v>Kock 5</v>
      </c>
      <c r="K36" s="63">
        <f t="shared" si="0"/>
        <v>0</v>
      </c>
      <c r="L36" s="63">
        <f t="shared" si="0"/>
        <v>0</v>
      </c>
      <c r="M36" s="63">
        <f t="shared" si="0"/>
        <v>0</v>
      </c>
      <c r="N36" s="63">
        <f t="shared" si="0"/>
        <v>0</v>
      </c>
      <c r="O36" s="63"/>
    </row>
    <row r="37" spans="2:15" x14ac:dyDescent="0.35">
      <c r="B37" s="13" t="s">
        <v>7</v>
      </c>
      <c r="C37" s="71"/>
      <c r="D37" s="71"/>
      <c r="E37" s="71"/>
      <c r="F37" s="71"/>
      <c r="G37" s="17"/>
      <c r="J37" s="1" t="str">
        <f t="shared" si="1"/>
        <v>Kock 6</v>
      </c>
      <c r="K37" s="63">
        <f t="shared" si="0"/>
        <v>0</v>
      </c>
      <c r="L37" s="63">
        <f t="shared" si="0"/>
        <v>0</v>
      </c>
      <c r="M37" s="63">
        <f t="shared" si="0"/>
        <v>0</v>
      </c>
      <c r="N37" s="63">
        <f t="shared" si="0"/>
        <v>0</v>
      </c>
      <c r="O37" s="63"/>
    </row>
    <row r="38" spans="2:15" x14ac:dyDescent="0.35">
      <c r="B38" s="13" t="s">
        <v>8</v>
      </c>
      <c r="C38" s="71"/>
      <c r="D38" s="71"/>
      <c r="E38" s="71"/>
      <c r="F38" s="71"/>
      <c r="G38" s="17"/>
      <c r="J38" s="1" t="str">
        <f t="shared" si="1"/>
        <v>Kock 7</v>
      </c>
      <c r="K38" s="63">
        <f t="shared" si="0"/>
        <v>0</v>
      </c>
      <c r="L38" s="63">
        <f t="shared" si="0"/>
        <v>0</v>
      </c>
      <c r="M38" s="63">
        <f t="shared" si="0"/>
        <v>0</v>
      </c>
      <c r="N38" s="63">
        <f t="shared" si="0"/>
        <v>0</v>
      </c>
      <c r="O38" s="63"/>
    </row>
    <row r="39" spans="2:15" x14ac:dyDescent="0.35">
      <c r="B39" s="13" t="s">
        <v>9</v>
      </c>
      <c r="C39" s="71"/>
      <c r="D39" s="71"/>
      <c r="E39" s="71"/>
      <c r="F39" s="71"/>
      <c r="G39" s="17"/>
      <c r="J39" s="1" t="str">
        <f t="shared" si="1"/>
        <v>Kock 8</v>
      </c>
      <c r="K39" s="63">
        <f t="shared" si="0"/>
        <v>0</v>
      </c>
      <c r="L39" s="63">
        <f t="shared" si="0"/>
        <v>0</v>
      </c>
      <c r="M39" s="63">
        <f t="shared" si="0"/>
        <v>0</v>
      </c>
      <c r="N39" s="63">
        <f t="shared" si="0"/>
        <v>0</v>
      </c>
      <c r="O39" s="63"/>
    </row>
    <row r="40" spans="2:15" x14ac:dyDescent="0.35">
      <c r="B40" s="13" t="s">
        <v>10</v>
      </c>
      <c r="C40" s="71"/>
      <c r="D40" s="71"/>
      <c r="E40" s="71"/>
      <c r="F40" s="71"/>
      <c r="G40" s="17"/>
      <c r="J40" s="1" t="str">
        <f t="shared" si="1"/>
        <v>Kock 9</v>
      </c>
      <c r="K40" s="63">
        <f t="shared" si="0"/>
        <v>0</v>
      </c>
      <c r="L40" s="63">
        <f t="shared" si="0"/>
        <v>0</v>
      </c>
      <c r="M40" s="63">
        <f t="shared" si="0"/>
        <v>0</v>
      </c>
      <c r="N40" s="63">
        <f t="shared" si="0"/>
        <v>0</v>
      </c>
      <c r="O40" s="63"/>
    </row>
    <row r="41" spans="2:15" x14ac:dyDescent="0.35">
      <c r="B41" s="13" t="s">
        <v>11</v>
      </c>
      <c r="C41" s="71"/>
      <c r="D41" s="71"/>
      <c r="E41" s="71"/>
      <c r="F41" s="71"/>
      <c r="G41" s="17"/>
      <c r="J41" s="1" t="str">
        <f t="shared" si="1"/>
        <v>Kock 10</v>
      </c>
      <c r="K41" s="63">
        <f t="shared" si="0"/>
        <v>0</v>
      </c>
      <c r="L41" s="63">
        <f t="shared" si="0"/>
        <v>0</v>
      </c>
      <c r="M41" s="63">
        <f t="shared" si="0"/>
        <v>0</v>
      </c>
      <c r="N41" s="63">
        <f t="shared" si="0"/>
        <v>0</v>
      </c>
      <c r="O41" s="63"/>
    </row>
    <row r="42" spans="2:15" x14ac:dyDescent="0.35">
      <c r="B42" s="13" t="s">
        <v>12</v>
      </c>
      <c r="C42" s="71"/>
      <c r="D42" s="71"/>
      <c r="E42" s="71"/>
      <c r="F42" s="71"/>
      <c r="G42" s="17"/>
      <c r="J42" s="1" t="str">
        <f t="shared" si="1"/>
        <v>Kock 11</v>
      </c>
      <c r="K42" s="63">
        <f t="shared" si="0"/>
        <v>0</v>
      </c>
      <c r="L42" s="63">
        <f t="shared" si="0"/>
        <v>0</v>
      </c>
      <c r="M42" s="63">
        <f t="shared" si="0"/>
        <v>0</v>
      </c>
      <c r="N42" s="63">
        <f t="shared" si="0"/>
        <v>0</v>
      </c>
      <c r="O42" s="63"/>
    </row>
    <row r="43" spans="2:15" x14ac:dyDescent="0.35">
      <c r="B43" s="13" t="s">
        <v>13</v>
      </c>
      <c r="C43" s="71"/>
      <c r="D43" s="71"/>
      <c r="E43" s="71"/>
      <c r="F43" s="71"/>
      <c r="G43" s="17"/>
      <c r="J43" s="1" t="s">
        <v>32</v>
      </c>
      <c r="K43" s="63">
        <f t="shared" si="0"/>
        <v>0</v>
      </c>
      <c r="L43" s="63">
        <f t="shared" si="0"/>
        <v>0</v>
      </c>
      <c r="M43" s="63">
        <f t="shared" si="0"/>
        <v>0</v>
      </c>
      <c r="N43" s="63">
        <f t="shared" si="0"/>
        <v>0</v>
      </c>
      <c r="O43" s="63"/>
    </row>
    <row r="44" spans="2:15" x14ac:dyDescent="0.35">
      <c r="B44" s="13" t="s">
        <v>32</v>
      </c>
      <c r="C44" s="71"/>
      <c r="D44" s="71"/>
      <c r="E44" s="71"/>
      <c r="F44" s="71"/>
      <c r="G44" s="17"/>
      <c r="J44" s="1" t="s">
        <v>33</v>
      </c>
      <c r="K44" s="63">
        <f t="shared" si="0"/>
        <v>0</v>
      </c>
      <c r="L44" s="63">
        <f t="shared" si="0"/>
        <v>0</v>
      </c>
      <c r="M44" s="63">
        <f t="shared" si="0"/>
        <v>0</v>
      </c>
      <c r="N44" s="63">
        <f t="shared" si="0"/>
        <v>0</v>
      </c>
      <c r="O44" s="63"/>
    </row>
    <row r="45" spans="2:15" x14ac:dyDescent="0.35">
      <c r="B45" s="13" t="s">
        <v>33</v>
      </c>
      <c r="C45" s="71"/>
      <c r="D45" s="71"/>
      <c r="E45" s="71"/>
      <c r="F45" s="71"/>
      <c r="G45" s="17"/>
      <c r="J45" s="1" t="s">
        <v>34</v>
      </c>
      <c r="K45" s="63">
        <f t="shared" si="0"/>
        <v>0</v>
      </c>
      <c r="L45" s="63">
        <f t="shared" si="0"/>
        <v>0</v>
      </c>
      <c r="M45" s="63">
        <f t="shared" si="0"/>
        <v>0</v>
      </c>
      <c r="N45" s="63">
        <f t="shared" si="0"/>
        <v>0</v>
      </c>
      <c r="O45" s="63"/>
    </row>
    <row r="46" spans="2:15" x14ac:dyDescent="0.35">
      <c r="B46" s="13" t="s">
        <v>34</v>
      </c>
      <c r="C46" s="71"/>
      <c r="D46" s="71"/>
      <c r="E46" s="71"/>
      <c r="F46" s="71"/>
      <c r="G46" s="17"/>
      <c r="J46" s="1" t="s">
        <v>35</v>
      </c>
      <c r="K46" s="63">
        <f t="shared" si="0"/>
        <v>0</v>
      </c>
      <c r="L46" s="63">
        <f t="shared" si="0"/>
        <v>0</v>
      </c>
      <c r="M46" s="63">
        <f t="shared" si="0"/>
        <v>0</v>
      </c>
      <c r="N46" s="63">
        <f t="shared" si="0"/>
        <v>0</v>
      </c>
      <c r="O46" s="63"/>
    </row>
    <row r="47" spans="2:15" x14ac:dyDescent="0.35">
      <c r="B47" s="13" t="s">
        <v>35</v>
      </c>
      <c r="C47" s="71"/>
      <c r="D47" s="71"/>
      <c r="E47" s="71"/>
      <c r="F47" s="71"/>
      <c r="G47" s="17"/>
      <c r="J47" s="1" t="s">
        <v>45</v>
      </c>
      <c r="K47" s="63">
        <f t="shared" si="0"/>
        <v>0</v>
      </c>
      <c r="L47" s="63">
        <f t="shared" si="0"/>
        <v>0</v>
      </c>
      <c r="M47" s="63">
        <f t="shared" si="0"/>
        <v>0</v>
      </c>
      <c r="N47" s="63">
        <f t="shared" si="0"/>
        <v>0</v>
      </c>
      <c r="O47" s="20"/>
    </row>
    <row r="48" spans="2:15" x14ac:dyDescent="0.35">
      <c r="B48" s="20" t="s">
        <v>45</v>
      </c>
      <c r="C48" s="75"/>
      <c r="D48" s="75"/>
      <c r="E48" s="75"/>
      <c r="F48" s="75"/>
      <c r="G48" s="20"/>
      <c r="J48" s="1" t="s">
        <v>46</v>
      </c>
      <c r="K48" s="63">
        <f t="shared" ref="K48:N52" si="2">C49</f>
        <v>0</v>
      </c>
      <c r="L48" s="63">
        <f t="shared" si="2"/>
        <v>0</v>
      </c>
      <c r="M48" s="63">
        <f t="shared" si="2"/>
        <v>0</v>
      </c>
      <c r="N48" s="63">
        <f t="shared" si="2"/>
        <v>0</v>
      </c>
      <c r="O48" s="20"/>
    </row>
    <row r="49" spans="2:15" x14ac:dyDescent="0.35">
      <c r="B49" s="20" t="s">
        <v>46</v>
      </c>
      <c r="C49" s="75"/>
      <c r="D49" s="75"/>
      <c r="E49" s="75"/>
      <c r="F49" s="75"/>
      <c r="G49" s="20"/>
      <c r="J49" s="1" t="s">
        <v>47</v>
      </c>
      <c r="K49" s="63">
        <f t="shared" si="2"/>
        <v>0</v>
      </c>
      <c r="L49" s="63">
        <f t="shared" si="2"/>
        <v>0</v>
      </c>
      <c r="M49" s="63">
        <f t="shared" si="2"/>
        <v>0</v>
      </c>
      <c r="N49" s="63">
        <f t="shared" si="2"/>
        <v>0</v>
      </c>
      <c r="O49" s="20"/>
    </row>
    <row r="50" spans="2:15" x14ac:dyDescent="0.35">
      <c r="B50" s="20" t="s">
        <v>55</v>
      </c>
      <c r="C50" s="71"/>
      <c r="D50" s="71"/>
      <c r="E50" s="71"/>
      <c r="F50" s="71"/>
      <c r="G50" s="20"/>
      <c r="J50" s="1" t="s">
        <v>48</v>
      </c>
      <c r="K50" s="63">
        <f t="shared" si="2"/>
        <v>0</v>
      </c>
      <c r="L50" s="63">
        <f t="shared" si="2"/>
        <v>0</v>
      </c>
      <c r="M50" s="63">
        <f t="shared" si="2"/>
        <v>0</v>
      </c>
      <c r="N50" s="63">
        <f t="shared" si="2"/>
        <v>0</v>
      </c>
      <c r="O50" s="20"/>
    </row>
    <row r="51" spans="2:15" x14ac:dyDescent="0.35">
      <c r="B51" s="20" t="s">
        <v>56</v>
      </c>
      <c r="C51" s="75"/>
      <c r="D51" s="75"/>
      <c r="E51" s="75"/>
      <c r="F51" s="75"/>
      <c r="G51" s="20"/>
      <c r="H51" s="10"/>
      <c r="I51" s="21"/>
      <c r="J51" s="1" t="s">
        <v>49</v>
      </c>
      <c r="K51" s="63">
        <f t="shared" si="2"/>
        <v>0</v>
      </c>
      <c r="L51" s="63">
        <f t="shared" si="2"/>
        <v>0</v>
      </c>
      <c r="M51" s="63">
        <f t="shared" si="2"/>
        <v>0</v>
      </c>
      <c r="N51" s="63">
        <f t="shared" si="2"/>
        <v>0</v>
      </c>
      <c r="O51" s="20"/>
    </row>
    <row r="52" spans="2:15" x14ac:dyDescent="0.35">
      <c r="B52" s="20" t="s">
        <v>49</v>
      </c>
      <c r="C52" s="75"/>
      <c r="D52" s="75"/>
      <c r="E52" s="75"/>
      <c r="F52" s="75"/>
      <c r="G52" s="20"/>
      <c r="H52" s="10"/>
      <c r="I52" s="10"/>
      <c r="J52" s="1" t="s">
        <v>50</v>
      </c>
      <c r="K52" s="63">
        <f t="shared" si="2"/>
        <v>0</v>
      </c>
      <c r="L52" s="63">
        <f t="shared" si="2"/>
        <v>0</v>
      </c>
      <c r="M52" s="63">
        <f t="shared" si="2"/>
        <v>0</v>
      </c>
      <c r="N52" s="63">
        <f t="shared" si="2"/>
        <v>0</v>
      </c>
      <c r="O52" s="20"/>
    </row>
    <row r="53" spans="2:15" ht="21" customHeight="1" x14ac:dyDescent="0.35">
      <c r="B53" s="20" t="s">
        <v>57</v>
      </c>
      <c r="C53" s="75"/>
      <c r="D53" s="75"/>
      <c r="E53" s="75"/>
      <c r="F53" s="75"/>
      <c r="G53" s="20"/>
      <c r="H53" s="10"/>
      <c r="I53" s="6"/>
      <c r="J53" s="1" t="s">
        <v>51</v>
      </c>
      <c r="K53" s="63" t="e">
        <f>#REF!</f>
        <v>#REF!</v>
      </c>
      <c r="L53" s="63" t="e">
        <f>#REF!</f>
        <v>#REF!</v>
      </c>
      <c r="M53" s="63" t="e">
        <f>#REF!</f>
        <v>#REF!</v>
      </c>
      <c r="N53" s="63" t="e">
        <f>#REF!</f>
        <v>#REF!</v>
      </c>
      <c r="O53" s="20"/>
    </row>
    <row r="54" spans="2:15" x14ac:dyDescent="0.35">
      <c r="B54" s="20" t="s">
        <v>54</v>
      </c>
      <c r="C54" s="72">
        <v>0</v>
      </c>
      <c r="D54" s="72">
        <v>0</v>
      </c>
      <c r="E54" s="72">
        <v>0</v>
      </c>
      <c r="F54" s="72">
        <v>0</v>
      </c>
      <c r="G54" s="20"/>
    </row>
    <row r="55" spans="2:15" x14ac:dyDescent="0.35">
      <c r="B55" s="13" t="s">
        <v>18</v>
      </c>
      <c r="C55" s="17">
        <f>SUM(C33:C54)</f>
        <v>0</v>
      </c>
      <c r="D55" s="17">
        <f>SUM(D33:D54)</f>
        <v>0</v>
      </c>
      <c r="E55" s="17">
        <f>SUM(E33:E54)</f>
        <v>0</v>
      </c>
      <c r="F55" s="17">
        <f>SUM(F33:F54)*2</f>
        <v>0</v>
      </c>
      <c r="G55" s="68">
        <f>SUM(C55:F55)/C26</f>
        <v>0</v>
      </c>
    </row>
    <row r="56" spans="2:15" x14ac:dyDescent="0.35">
      <c r="B56" s="18" t="s">
        <v>17</v>
      </c>
      <c r="C56" s="19">
        <f>C55/C26</f>
        <v>0</v>
      </c>
      <c r="D56" s="19">
        <f>D55/C26</f>
        <v>0</v>
      </c>
      <c r="E56" s="19">
        <f>E55/C26</f>
        <v>0</v>
      </c>
      <c r="F56" s="19">
        <f>F55/C26</f>
        <v>0</v>
      </c>
      <c r="G56" s="69">
        <f>SUM(C56:F56)</f>
        <v>0</v>
      </c>
    </row>
    <row r="59" spans="2:15" ht="21" x14ac:dyDescent="0.5">
      <c r="B59" s="2" t="s">
        <v>149</v>
      </c>
      <c r="G59" s="2" t="s">
        <v>142</v>
      </c>
    </row>
    <row r="60" spans="2:15" ht="21" x14ac:dyDescent="0.5">
      <c r="B60" s="2" t="s">
        <v>135</v>
      </c>
      <c r="C60" s="81"/>
      <c r="D60" s="4"/>
      <c r="E60" s="4"/>
      <c r="F60" s="4"/>
      <c r="G60" s="2" t="s">
        <v>143</v>
      </c>
    </row>
    <row r="61" spans="2:15" ht="21" x14ac:dyDescent="0.5">
      <c r="B61" s="2" t="s">
        <v>134</v>
      </c>
      <c r="C61" s="4"/>
      <c r="D61" s="4"/>
      <c r="E61" s="4"/>
      <c r="F61" s="4"/>
      <c r="G61" s="4"/>
    </row>
    <row r="62" spans="2:15" ht="21" x14ac:dyDescent="0.5">
      <c r="B62" s="2" t="s">
        <v>119</v>
      </c>
      <c r="C62" s="81"/>
      <c r="D62" s="4"/>
      <c r="E62" s="4"/>
      <c r="F62" s="4"/>
      <c r="G62" s="4"/>
    </row>
    <row r="63" spans="2:15" ht="21" x14ac:dyDescent="0.5">
      <c r="B63" s="2" t="s">
        <v>162</v>
      </c>
      <c r="C63" s="4"/>
      <c r="D63" s="4"/>
      <c r="E63" s="4"/>
      <c r="F63" s="4"/>
      <c r="G63" s="4"/>
    </row>
    <row r="64" spans="2:15" ht="21" x14ac:dyDescent="0.5">
      <c r="B64" s="2" t="s">
        <v>150</v>
      </c>
      <c r="C64" s="4"/>
      <c r="D64" s="4"/>
      <c r="E64" s="4"/>
      <c r="F64" s="4"/>
      <c r="G64" s="2" t="s">
        <v>144</v>
      </c>
    </row>
    <row r="65" spans="2:7" ht="21" x14ac:dyDescent="0.5">
      <c r="B65" s="2" t="s">
        <v>163</v>
      </c>
      <c r="C65" s="4"/>
      <c r="D65" s="4"/>
      <c r="E65" s="4"/>
      <c r="F65" s="4"/>
      <c r="G65" s="4"/>
    </row>
    <row r="66" spans="2:7" ht="21" x14ac:dyDescent="0.5">
      <c r="B66" s="2" t="s">
        <v>123</v>
      </c>
      <c r="C66" s="4"/>
      <c r="D66" s="4"/>
      <c r="E66" s="4"/>
      <c r="F66" s="4"/>
      <c r="G66" s="4"/>
    </row>
    <row r="67" spans="2:7" ht="21" x14ac:dyDescent="0.5">
      <c r="B67" s="2" t="s">
        <v>124</v>
      </c>
      <c r="C67" s="4"/>
      <c r="D67" s="4"/>
      <c r="E67" s="4"/>
      <c r="F67" s="4"/>
      <c r="G67" s="2" t="s">
        <v>145</v>
      </c>
    </row>
    <row r="68" spans="2:7" ht="21" x14ac:dyDescent="0.5">
      <c r="B68" s="2" t="s">
        <v>125</v>
      </c>
      <c r="C68" s="4"/>
      <c r="D68" s="4"/>
      <c r="E68" s="4"/>
      <c r="F68" s="4"/>
      <c r="G68" s="4"/>
    </row>
    <row r="69" spans="2:7" ht="21" x14ac:dyDescent="0.5">
      <c r="B69" s="2" t="s">
        <v>126</v>
      </c>
      <c r="C69" s="4"/>
      <c r="D69" s="4"/>
      <c r="E69" s="4"/>
      <c r="F69" s="4"/>
      <c r="G69" s="4"/>
    </row>
    <row r="70" spans="2:7" ht="21" x14ac:dyDescent="0.5">
      <c r="B70" s="2" t="s">
        <v>120</v>
      </c>
      <c r="C70" s="4"/>
      <c r="D70" s="4"/>
      <c r="E70" s="4"/>
      <c r="F70" s="4"/>
      <c r="G70" s="2" t="s">
        <v>146</v>
      </c>
    </row>
    <row r="71" spans="2:7" ht="21" x14ac:dyDescent="0.5">
      <c r="B71" s="2" t="s">
        <v>121</v>
      </c>
      <c r="C71" s="4"/>
      <c r="D71" s="4"/>
      <c r="E71" s="4"/>
      <c r="F71" s="4"/>
      <c r="G71" s="4"/>
    </row>
    <row r="72" spans="2:7" ht="21" x14ac:dyDescent="0.5">
      <c r="B72" s="2"/>
      <c r="C72" s="4"/>
      <c r="D72" s="4"/>
      <c r="E72" s="4"/>
      <c r="F72" s="4"/>
      <c r="G72" s="4"/>
    </row>
    <row r="73" spans="2:7" ht="21" x14ac:dyDescent="0.5">
      <c r="B73" s="2" t="s">
        <v>138</v>
      </c>
      <c r="C73" s="4"/>
      <c r="D73" s="4"/>
      <c r="E73" s="4"/>
      <c r="F73" s="4"/>
      <c r="G73" s="4"/>
    </row>
    <row r="74" spans="2:7" ht="21" x14ac:dyDescent="0.5">
      <c r="B74" s="4"/>
      <c r="C74" s="4"/>
      <c r="D74" s="4"/>
      <c r="E74" s="4"/>
      <c r="F74" s="4"/>
      <c r="G74" s="2"/>
    </row>
    <row r="75" spans="2:7" ht="21" x14ac:dyDescent="0.5">
      <c r="B75" s="4"/>
      <c r="C75" s="4"/>
      <c r="D75" s="4"/>
      <c r="E75" s="4"/>
      <c r="F75" s="4"/>
      <c r="G75" s="4"/>
    </row>
    <row r="76" spans="2:7" ht="18.5" customHeight="1" x14ac:dyDescent="0.5">
      <c r="B76" s="90"/>
      <c r="C76" s="5"/>
      <c r="D76" s="5"/>
      <c r="E76" s="5"/>
      <c r="F76" s="5"/>
      <c r="G76" s="4"/>
    </row>
    <row r="77" spans="2:7" ht="18.5" customHeight="1" x14ac:dyDescent="0.5">
      <c r="B77" s="5"/>
      <c r="C77" s="5"/>
      <c r="D77" s="5"/>
      <c r="E77" s="5"/>
      <c r="F77" s="5"/>
      <c r="G77" s="2"/>
    </row>
    <row r="78" spans="2:7" x14ac:dyDescent="0.35">
      <c r="B78" s="10"/>
      <c r="C78" s="10"/>
    </row>
    <row r="79" spans="2:7" x14ac:dyDescent="0.35">
      <c r="B79" s="10"/>
      <c r="C79" s="10"/>
    </row>
    <row r="80" spans="2:7" x14ac:dyDescent="0.35">
      <c r="B80" s="10"/>
      <c r="C80" s="10"/>
    </row>
    <row r="81" spans="2:9" x14ac:dyDescent="0.35">
      <c r="B81" s="10"/>
      <c r="C81" s="10"/>
    </row>
    <row r="82" spans="2:9" x14ac:dyDescent="0.35">
      <c r="B82" s="10"/>
      <c r="C82" s="10"/>
    </row>
    <row r="83" spans="2:9" x14ac:dyDescent="0.35">
      <c r="B83" s="10"/>
      <c r="C83" s="10"/>
    </row>
    <row r="84" spans="2:9" x14ac:dyDescent="0.35">
      <c r="B84" s="10"/>
      <c r="C84" s="10"/>
    </row>
    <row r="85" spans="2:9" x14ac:dyDescent="0.35">
      <c r="B85" s="10"/>
      <c r="C85" s="10"/>
    </row>
    <row r="86" spans="2:9" x14ac:dyDescent="0.35">
      <c r="B86" s="10"/>
      <c r="C86" s="10"/>
    </row>
    <row r="87" spans="2:9" x14ac:dyDescent="0.35">
      <c r="B87" s="6"/>
      <c r="C87" s="27"/>
      <c r="D87" s="27"/>
      <c r="E87" s="27"/>
      <c r="F87" s="27"/>
      <c r="G87" s="6"/>
      <c r="H87" s="10"/>
      <c r="I87" s="10"/>
    </row>
    <row r="88" spans="2:9" x14ac:dyDescent="0.35">
      <c r="B88" s="6"/>
      <c r="C88" s="27"/>
      <c r="D88" s="27"/>
      <c r="E88" s="27"/>
      <c r="F88" s="27"/>
      <c r="G88" s="6"/>
      <c r="H88" s="10"/>
      <c r="I88" s="10"/>
    </row>
    <row r="89" spans="2:9" x14ac:dyDescent="0.35">
      <c r="B89" s="6"/>
      <c r="C89" s="6"/>
      <c r="D89" s="6"/>
      <c r="E89" s="6"/>
      <c r="F89" s="6"/>
      <c r="G89" s="6"/>
      <c r="H89" s="10"/>
      <c r="I89" s="10"/>
    </row>
    <row r="90" spans="2:9" x14ac:dyDescent="0.35">
      <c r="B90" s="6"/>
      <c r="C90" s="6"/>
      <c r="D90" s="6"/>
      <c r="E90" s="6"/>
      <c r="F90" s="6"/>
      <c r="G90" s="6"/>
      <c r="H90" s="10"/>
      <c r="I90" s="10"/>
    </row>
    <row r="91" spans="2:9" x14ac:dyDescent="0.35">
      <c r="B91" s="6"/>
      <c r="C91" s="26"/>
      <c r="D91" s="26"/>
      <c r="E91" s="26"/>
      <c r="F91" s="26"/>
      <c r="G91" s="26"/>
      <c r="H91" s="10"/>
      <c r="I91" s="10"/>
    </row>
    <row r="92" spans="2:9" x14ac:dyDescent="0.35">
      <c r="B92" s="6"/>
      <c r="C92" s="6"/>
      <c r="D92" s="6"/>
      <c r="E92" s="6"/>
      <c r="F92" s="6"/>
      <c r="G92" s="6"/>
      <c r="H92" s="10"/>
      <c r="I92" s="10"/>
    </row>
    <row r="93" spans="2:9" ht="23.5" customHeight="1" x14ac:dyDescent="0.35">
      <c r="B93" s="21"/>
      <c r="C93" s="21"/>
      <c r="D93" s="21"/>
      <c r="E93" s="21"/>
      <c r="F93" s="21"/>
      <c r="G93" s="21"/>
      <c r="H93" s="10"/>
      <c r="I93" s="10"/>
    </row>
    <row r="94" spans="2:9" ht="23.5" customHeight="1" x14ac:dyDescent="0.35">
      <c r="B94" s="21"/>
      <c r="C94" s="21"/>
      <c r="D94" s="21"/>
      <c r="E94" s="21"/>
      <c r="F94" s="21"/>
      <c r="G94" s="21"/>
      <c r="H94" s="10"/>
      <c r="I94" s="10"/>
    </row>
    <row r="95" spans="2:9" ht="33.5" customHeight="1" x14ac:dyDescent="0.35">
      <c r="B95" s="21"/>
      <c r="C95" s="21"/>
      <c r="D95" s="21"/>
      <c r="E95" s="21"/>
      <c r="F95" s="21"/>
      <c r="G95" s="21"/>
      <c r="H95" s="10"/>
      <c r="I95" s="10"/>
    </row>
    <row r="96" spans="2:9" x14ac:dyDescent="0.35">
      <c r="B96" s="8"/>
      <c r="C96" s="6"/>
      <c r="D96" s="6"/>
      <c r="E96" s="6"/>
      <c r="F96" s="6"/>
      <c r="G96" s="6"/>
      <c r="H96" s="10"/>
      <c r="I96" s="10"/>
    </row>
    <row r="97" spans="2:9" x14ac:dyDescent="0.35">
      <c r="B97" s="6"/>
      <c r="C97" s="6"/>
      <c r="D97" s="6"/>
      <c r="E97" s="6"/>
      <c r="F97" s="6"/>
      <c r="G97" s="6"/>
      <c r="H97" s="10"/>
      <c r="I97" s="10"/>
    </row>
    <row r="98" spans="2:9" x14ac:dyDescent="0.35">
      <c r="B98" s="6"/>
      <c r="C98" s="6"/>
      <c r="D98" s="6"/>
      <c r="E98" s="6"/>
      <c r="F98" s="6"/>
      <c r="G98" s="6"/>
      <c r="H98" s="10"/>
      <c r="I98" s="10"/>
    </row>
    <row r="99" spans="2:9" x14ac:dyDescent="0.35">
      <c r="B99" s="6"/>
      <c r="C99" s="28"/>
      <c r="D99" s="28"/>
      <c r="E99" s="28"/>
      <c r="F99" s="28"/>
      <c r="G99" s="6"/>
      <c r="H99" s="10"/>
      <c r="I99" s="10"/>
    </row>
    <row r="100" spans="2:9" x14ac:dyDescent="0.35">
      <c r="B100" s="6"/>
      <c r="C100" s="6"/>
      <c r="D100" s="6"/>
      <c r="E100" s="6"/>
      <c r="F100" s="6"/>
      <c r="G100" s="6"/>
      <c r="H100" s="10"/>
      <c r="I100" s="10"/>
    </row>
    <row r="101" spans="2:9" x14ac:dyDescent="0.35">
      <c r="B101" s="6"/>
      <c r="C101" s="6"/>
      <c r="D101" s="6"/>
      <c r="E101" s="6"/>
      <c r="F101" s="6"/>
      <c r="G101" s="6"/>
      <c r="H101" s="10"/>
      <c r="I101" s="10"/>
    </row>
    <row r="102" spans="2:9" x14ac:dyDescent="0.35">
      <c r="B102" s="6"/>
      <c r="C102" s="6"/>
      <c r="D102" s="6"/>
      <c r="E102" s="6"/>
      <c r="F102" s="6"/>
      <c r="G102" s="6"/>
      <c r="H102" s="10"/>
      <c r="I102" s="10"/>
    </row>
    <row r="103" spans="2:9" x14ac:dyDescent="0.35">
      <c r="B103" s="6"/>
      <c r="C103" s="28"/>
      <c r="D103" s="28"/>
      <c r="E103" s="28"/>
      <c r="F103" s="28"/>
      <c r="G103" s="6"/>
      <c r="H103" s="10"/>
      <c r="I103" s="10"/>
    </row>
    <row r="104" spans="2:9" x14ac:dyDescent="0.35">
      <c r="B104" s="6"/>
      <c r="C104" s="28"/>
      <c r="D104" s="28"/>
      <c r="E104" s="28"/>
      <c r="F104" s="28"/>
      <c r="G104" s="6"/>
      <c r="H104" s="10"/>
      <c r="I104" s="10"/>
    </row>
    <row r="105" spans="2:9" x14ac:dyDescent="0.35">
      <c r="B105" s="6"/>
      <c r="C105" s="6"/>
      <c r="D105" s="6"/>
      <c r="E105" s="6"/>
      <c r="F105" s="6"/>
      <c r="G105" s="6"/>
      <c r="H105" s="10"/>
      <c r="I105" s="10"/>
    </row>
    <row r="106" spans="2:9" x14ac:dyDescent="0.35">
      <c r="B106" s="6"/>
      <c r="C106" s="6"/>
      <c r="D106" s="6"/>
      <c r="E106" s="6"/>
      <c r="F106" s="6"/>
      <c r="G106" s="6"/>
      <c r="H106" s="10"/>
      <c r="I106" s="10"/>
    </row>
    <row r="107" spans="2:9" x14ac:dyDescent="0.35">
      <c r="B107" s="6"/>
      <c r="C107" s="6"/>
      <c r="D107" s="6"/>
      <c r="E107" s="6"/>
      <c r="F107" s="6"/>
      <c r="G107" s="6"/>
      <c r="H107" s="10"/>
      <c r="I107" s="10"/>
    </row>
    <row r="108" spans="2:9" x14ac:dyDescent="0.35">
      <c r="B108" s="6"/>
      <c r="C108" s="6"/>
      <c r="D108" s="6"/>
      <c r="E108" s="6"/>
      <c r="F108" s="6"/>
      <c r="G108" s="6"/>
      <c r="H108" s="10"/>
      <c r="I108" s="10"/>
    </row>
    <row r="109" spans="2:9" x14ac:dyDescent="0.35">
      <c r="B109" s="6"/>
      <c r="C109" s="26"/>
      <c r="D109" s="26"/>
      <c r="E109" s="26"/>
      <c r="F109" s="26"/>
      <c r="G109" s="26"/>
      <c r="H109" s="10"/>
      <c r="I109" s="10"/>
    </row>
    <row r="110" spans="2:9" x14ac:dyDescent="0.35">
      <c r="B110" s="6"/>
      <c r="C110" s="6"/>
      <c r="D110" s="6"/>
      <c r="E110" s="6"/>
      <c r="F110" s="6"/>
      <c r="G110" s="6"/>
      <c r="H110" s="10"/>
      <c r="I110" s="10"/>
    </row>
    <row r="111" spans="2:9" x14ac:dyDescent="0.35">
      <c r="B111" s="6"/>
      <c r="C111" s="6"/>
      <c r="D111" s="6"/>
      <c r="E111" s="6"/>
      <c r="F111" s="6"/>
      <c r="G111" s="6"/>
      <c r="H111" s="10"/>
      <c r="I111" s="10"/>
    </row>
    <row r="112" spans="2:9" x14ac:dyDescent="0.35">
      <c r="B112" s="6"/>
      <c r="C112" s="6"/>
      <c r="D112" s="6"/>
      <c r="E112" s="6"/>
      <c r="F112" s="6"/>
      <c r="G112" s="6"/>
      <c r="H112" s="10"/>
      <c r="I112" s="10"/>
    </row>
    <row r="113" spans="2:9" x14ac:dyDescent="0.35">
      <c r="B113" s="8"/>
      <c r="C113" s="6"/>
      <c r="D113" s="6"/>
      <c r="E113" s="6"/>
      <c r="F113" s="6"/>
      <c r="G113" s="6"/>
      <c r="H113" s="10"/>
      <c r="I113" s="10"/>
    </row>
    <row r="114" spans="2:9" x14ac:dyDescent="0.35">
      <c r="B114" s="6"/>
      <c r="C114" s="6"/>
      <c r="D114" s="6"/>
      <c r="E114" s="6"/>
      <c r="F114" s="6"/>
      <c r="G114" s="6"/>
      <c r="H114" s="10"/>
      <c r="I114" s="10"/>
    </row>
    <row r="115" spans="2:9" x14ac:dyDescent="0.35">
      <c r="B115" s="6"/>
      <c r="C115" s="6"/>
      <c r="D115" s="6"/>
      <c r="E115" s="6"/>
      <c r="F115" s="6"/>
      <c r="G115" s="6"/>
      <c r="H115" s="10"/>
      <c r="I115" s="10"/>
    </row>
    <row r="116" spans="2:9" x14ac:dyDescent="0.35">
      <c r="B116" s="6"/>
      <c r="C116" s="6"/>
      <c r="D116" s="6"/>
      <c r="E116" s="6"/>
      <c r="F116" s="6"/>
      <c r="G116" s="6"/>
      <c r="H116" s="10"/>
      <c r="I116" s="10"/>
    </row>
    <row r="117" spans="2:9" x14ac:dyDescent="0.35">
      <c r="B117" s="6"/>
      <c r="C117" s="6"/>
      <c r="D117" s="6"/>
      <c r="E117" s="6"/>
      <c r="F117" s="6"/>
      <c r="G117" s="6"/>
      <c r="H117" s="10"/>
      <c r="I117" s="10"/>
    </row>
    <row r="118" spans="2:9" x14ac:dyDescent="0.35">
      <c r="B118" s="6"/>
      <c r="C118" s="6"/>
      <c r="D118" s="6"/>
      <c r="E118" s="6"/>
      <c r="F118" s="6"/>
      <c r="G118" s="6"/>
      <c r="H118" s="10"/>
      <c r="I118" s="10"/>
    </row>
    <row r="119" spans="2:9" x14ac:dyDescent="0.35">
      <c r="B119" s="6"/>
      <c r="C119" s="6"/>
      <c r="D119" s="6"/>
      <c r="E119" s="6"/>
      <c r="F119" s="6"/>
      <c r="G119" s="6"/>
      <c r="H119" s="10"/>
      <c r="I119" s="10"/>
    </row>
    <row r="120" spans="2:9" x14ac:dyDescent="0.35">
      <c r="B120" s="6"/>
      <c r="C120" s="28"/>
      <c r="D120" s="28"/>
      <c r="E120" s="28"/>
      <c r="F120" s="28"/>
      <c r="G120" s="6"/>
      <c r="H120" s="10"/>
      <c r="I120" s="10"/>
    </row>
    <row r="121" spans="2:9" x14ac:dyDescent="0.35">
      <c r="B121" s="6"/>
      <c r="C121" s="28"/>
      <c r="D121" s="28"/>
      <c r="E121" s="28"/>
      <c r="F121" s="28"/>
      <c r="G121" s="6"/>
      <c r="H121" s="10"/>
      <c r="I121" s="10"/>
    </row>
    <row r="122" spans="2:9" x14ac:dyDescent="0.35">
      <c r="B122" s="6"/>
      <c r="C122" s="6"/>
      <c r="D122" s="6"/>
      <c r="E122" s="6"/>
      <c r="F122" s="6"/>
      <c r="G122" s="6"/>
      <c r="H122" s="10"/>
      <c r="I122" s="10"/>
    </row>
    <row r="123" spans="2:9" x14ac:dyDescent="0.35">
      <c r="B123" s="6"/>
      <c r="C123" s="6"/>
      <c r="D123" s="6"/>
      <c r="E123" s="6"/>
      <c r="F123" s="6"/>
      <c r="G123" s="6"/>
      <c r="H123" s="10"/>
      <c r="I123" s="10"/>
    </row>
    <row r="124" spans="2:9" x14ac:dyDescent="0.35">
      <c r="B124" s="6"/>
      <c r="C124" s="6"/>
      <c r="D124" s="6"/>
      <c r="E124" s="6"/>
      <c r="F124" s="6"/>
      <c r="G124" s="6"/>
      <c r="H124" s="10"/>
      <c r="I124" s="10"/>
    </row>
    <row r="125" spans="2:9" x14ac:dyDescent="0.35">
      <c r="B125" s="6"/>
      <c r="C125" s="6"/>
      <c r="D125" s="6"/>
      <c r="E125" s="6"/>
      <c r="F125" s="6"/>
      <c r="G125" s="6"/>
      <c r="H125" s="10"/>
      <c r="I125" s="10"/>
    </row>
    <row r="126" spans="2:9" x14ac:dyDescent="0.35">
      <c r="B126" s="6"/>
      <c r="C126" s="26"/>
      <c r="D126" s="6"/>
      <c r="E126" s="26"/>
      <c r="F126" s="26"/>
      <c r="G126" s="6"/>
      <c r="H126" s="10"/>
      <c r="I126" s="10"/>
    </row>
    <row r="127" spans="2:9" x14ac:dyDescent="0.35">
      <c r="B127" s="6"/>
      <c r="C127" s="6"/>
      <c r="D127" s="6"/>
      <c r="E127" s="6"/>
      <c r="F127" s="6"/>
      <c r="G127" s="6"/>
      <c r="H127" s="10"/>
      <c r="I127" s="10"/>
    </row>
    <row r="128" spans="2:9" x14ac:dyDescent="0.35">
      <c r="B128" s="6"/>
      <c r="C128" s="6"/>
      <c r="D128" s="6"/>
      <c r="E128" s="6"/>
      <c r="F128" s="6"/>
      <c r="G128" s="6"/>
      <c r="H128" s="10"/>
      <c r="I128" s="10"/>
    </row>
    <row r="129" spans="2:7" x14ac:dyDescent="0.35">
      <c r="B129" s="9"/>
      <c r="C129" s="9"/>
      <c r="D129" s="9"/>
      <c r="E129" s="9"/>
      <c r="F129" s="9"/>
      <c r="G129" s="9"/>
    </row>
    <row r="130" spans="2:7" x14ac:dyDescent="0.35">
      <c r="B130" s="9"/>
      <c r="C130" s="9"/>
      <c r="D130" s="9"/>
      <c r="E130" s="9"/>
      <c r="F130" s="9"/>
      <c r="G130" s="9"/>
    </row>
  </sheetData>
  <phoneticPr fontId="20" type="noConversion"/>
  <conditionalFormatting sqref="C33">
    <cfRule type="cellIs" dxfId="25" priority="13" operator="greaterThan">
      <formula>10</formula>
    </cfRule>
  </conditionalFormatting>
  <conditionalFormatting sqref="C33:F47">
    <cfRule type="cellIs" dxfId="24" priority="7" operator="lessThan">
      <formula>1</formula>
    </cfRule>
    <cfRule type="cellIs" dxfId="23" priority="10" operator="lessThan">
      <formula>1</formula>
    </cfRule>
    <cfRule type="cellIs" dxfId="22" priority="11" operator="lessThan">
      <formula>1</formula>
    </cfRule>
    <cfRule type="cellIs" dxfId="21" priority="12" operator="greaterThan">
      <formula>10</formula>
    </cfRule>
  </conditionalFormatting>
  <conditionalFormatting sqref="C26">
    <cfRule type="cellIs" dxfId="20" priority="8" operator="lessThan">
      <formula>1</formula>
    </cfRule>
    <cfRule type="cellIs" dxfId="19" priority="9" operator="lessThan">
      <formula>1</formula>
    </cfRule>
  </conditionalFormatting>
  <conditionalFormatting sqref="G29">
    <cfRule type="cellIs" dxfId="18" priority="5" operator="lessThan">
      <formula>1</formula>
    </cfRule>
    <cfRule type="cellIs" dxfId="17" priority="6" operator="lessThan">
      <formula>1</formula>
    </cfRule>
  </conditionalFormatting>
  <conditionalFormatting sqref="G30">
    <cfRule type="cellIs" dxfId="16" priority="3" operator="lessThan">
      <formula>1</formula>
    </cfRule>
    <cfRule type="cellIs" dxfId="15" priority="4" operator="lessThan">
      <formula>1</formula>
    </cfRule>
  </conditionalFormatting>
  <conditionalFormatting sqref="G31">
    <cfRule type="cellIs" dxfId="14" priority="1" operator="lessThan">
      <formula>1</formula>
    </cfRule>
    <cfRule type="cellIs" dxfId="13" priority="2" operator="lessThan">
      <formula>1</formula>
    </cfRule>
  </conditionalFormatting>
  <pageMargins left="0.25" right="0.25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6:O122"/>
  <sheetViews>
    <sheetView tabSelected="1" topLeftCell="A45" workbookViewId="0">
      <selection activeCell="D68" sqref="D68"/>
    </sheetView>
  </sheetViews>
  <sheetFormatPr defaultColWidth="8.81640625" defaultRowHeight="15.5" x14ac:dyDescent="0.35"/>
  <cols>
    <col min="1" max="1" width="4.36328125" style="1" customWidth="1"/>
    <col min="2" max="2" width="22.36328125" style="1" customWidth="1"/>
    <col min="3" max="4" width="15.6328125" style="1" customWidth="1"/>
    <col min="5" max="5" width="16.1796875" style="1" customWidth="1"/>
    <col min="6" max="6" width="22.453125" style="1" customWidth="1"/>
    <col min="7" max="7" width="40.36328125" style="1" customWidth="1"/>
    <col min="8" max="8" width="8.36328125" style="1" customWidth="1"/>
    <col min="9" max="10" width="8.81640625" style="1"/>
    <col min="11" max="13" width="13.453125" style="1" bestFit="1" customWidth="1"/>
    <col min="14" max="16384" width="8.81640625" style="1"/>
  </cols>
  <sheetData>
    <row r="6" spans="2:5" ht="21" x14ac:dyDescent="0.5">
      <c r="B6" s="2" t="s">
        <v>73</v>
      </c>
      <c r="C6" s="80"/>
      <c r="D6" s="77"/>
      <c r="E6" s="80"/>
    </row>
    <row r="7" spans="2:5" ht="21" x14ac:dyDescent="0.5">
      <c r="B7" s="3" t="s">
        <v>74</v>
      </c>
      <c r="C7" s="4"/>
      <c r="D7" s="81"/>
      <c r="E7" s="5"/>
    </row>
    <row r="8" spans="2:5" ht="21" x14ac:dyDescent="0.5">
      <c r="B8" s="3" t="s">
        <v>76</v>
      </c>
      <c r="C8" s="4"/>
      <c r="D8" s="81"/>
      <c r="E8" s="5"/>
    </row>
    <row r="9" spans="2:5" ht="21" x14ac:dyDescent="0.5">
      <c r="B9" s="3" t="s">
        <v>78</v>
      </c>
      <c r="C9" s="4"/>
      <c r="D9" s="81"/>
      <c r="E9" s="5"/>
    </row>
    <row r="10" spans="2:5" ht="21" x14ac:dyDescent="0.5">
      <c r="B10" s="3" t="s">
        <v>80</v>
      </c>
      <c r="C10" s="4"/>
      <c r="D10" s="81"/>
      <c r="E10" s="5"/>
    </row>
    <row r="11" spans="2:5" ht="21" x14ac:dyDescent="0.5">
      <c r="B11" s="3" t="s">
        <v>82</v>
      </c>
      <c r="C11" s="4"/>
      <c r="D11" s="82"/>
      <c r="E11" s="5"/>
    </row>
    <row r="12" spans="2:5" ht="21" x14ac:dyDescent="0.5">
      <c r="B12" s="3" t="s">
        <v>84</v>
      </c>
      <c r="C12" s="4"/>
      <c r="D12" s="81"/>
      <c r="E12" s="5"/>
    </row>
    <row r="13" spans="2:5" ht="21" x14ac:dyDescent="0.5">
      <c r="B13" s="3" t="s">
        <v>86</v>
      </c>
      <c r="C13" s="4"/>
      <c r="D13" s="81"/>
      <c r="E13" s="5"/>
    </row>
    <row r="14" spans="2:5" ht="21" x14ac:dyDescent="0.5">
      <c r="B14" s="3" t="s">
        <v>88</v>
      </c>
      <c r="C14" s="4"/>
      <c r="D14" s="81"/>
      <c r="E14" s="5"/>
    </row>
    <row r="15" spans="2:5" ht="21" x14ac:dyDescent="0.5">
      <c r="B15" s="3" t="s">
        <v>90</v>
      </c>
      <c r="C15" s="4"/>
      <c r="D15" s="81"/>
      <c r="E15" s="5"/>
    </row>
    <row r="16" spans="2:5" ht="21" x14ac:dyDescent="0.5">
      <c r="B16" s="3" t="s">
        <v>92</v>
      </c>
      <c r="C16" s="4"/>
      <c r="D16" s="81"/>
      <c r="E16" s="5"/>
    </row>
    <row r="17" spans="2:15" ht="21" x14ac:dyDescent="0.5">
      <c r="B17" s="3" t="s">
        <v>94</v>
      </c>
      <c r="C17" s="4"/>
      <c r="D17" s="81"/>
      <c r="E17" s="5"/>
    </row>
    <row r="18" spans="2:15" ht="21" x14ac:dyDescent="0.5">
      <c r="B18" s="3" t="s">
        <v>95</v>
      </c>
      <c r="C18" s="4"/>
      <c r="D18" s="81" t="s">
        <v>96</v>
      </c>
      <c r="E18" s="5"/>
    </row>
    <row r="19" spans="2:15" ht="21" x14ac:dyDescent="0.5">
      <c r="B19" s="3" t="s">
        <v>97</v>
      </c>
      <c r="C19" s="4"/>
      <c r="D19" s="81"/>
      <c r="E19" s="5"/>
    </row>
    <row r="20" spans="2:15" ht="21" x14ac:dyDescent="0.5">
      <c r="B20" s="3" t="s">
        <v>98</v>
      </c>
      <c r="C20" s="4"/>
      <c r="D20" s="81"/>
      <c r="E20" s="5"/>
    </row>
    <row r="21" spans="2:15" ht="21" x14ac:dyDescent="0.5">
      <c r="B21" s="3" t="s">
        <v>100</v>
      </c>
      <c r="C21" s="4"/>
      <c r="D21" s="81"/>
      <c r="E21" s="5"/>
    </row>
    <row r="22" spans="2:15" ht="21" x14ac:dyDescent="0.5">
      <c r="B22" s="3" t="s">
        <v>101</v>
      </c>
      <c r="C22" s="4"/>
      <c r="D22" s="81"/>
      <c r="E22" s="5"/>
    </row>
    <row r="23" spans="2:15" s="7" customFormat="1" ht="27" customHeight="1" x14ac:dyDescent="0.5">
      <c r="B23" s="3" t="s">
        <v>102</v>
      </c>
      <c r="C23" s="4"/>
      <c r="D23" s="81"/>
      <c r="E23" s="5"/>
      <c r="F23" s="5"/>
      <c r="G23" s="6"/>
    </row>
    <row r="24" spans="2:15" s="7" customFormat="1" ht="27" customHeight="1" x14ac:dyDescent="0.5">
      <c r="B24" s="3" t="s">
        <v>69</v>
      </c>
      <c r="C24" s="4"/>
      <c r="D24" s="5"/>
      <c r="E24" s="5"/>
      <c r="F24" s="5"/>
      <c r="G24" s="6"/>
    </row>
    <row r="25" spans="2:15" s="7" customFormat="1" ht="21" x14ac:dyDescent="0.5">
      <c r="B25" s="3" t="s">
        <v>21</v>
      </c>
      <c r="C25" s="56">
        <v>2</v>
      </c>
      <c r="D25" s="5"/>
      <c r="E25" s="5" t="s">
        <v>70</v>
      </c>
      <c r="F25" s="5"/>
      <c r="G25" s="6"/>
    </row>
    <row r="26" spans="2:15" x14ac:dyDescent="0.35">
      <c r="B26" s="8"/>
      <c r="C26" s="10"/>
      <c r="D26" s="10"/>
      <c r="E26" s="10"/>
      <c r="F26" s="10"/>
      <c r="G26" s="10"/>
    </row>
    <row r="27" spans="2:15" x14ac:dyDescent="0.35">
      <c r="B27" s="11" t="s">
        <v>15</v>
      </c>
      <c r="C27" s="11" t="s">
        <v>64</v>
      </c>
      <c r="D27" s="11" t="s">
        <v>65</v>
      </c>
      <c r="E27" s="58" t="s">
        <v>66</v>
      </c>
      <c r="F27" s="11" t="s">
        <v>67</v>
      </c>
      <c r="G27" s="51" t="s">
        <v>16</v>
      </c>
    </row>
    <row r="28" spans="2:15" x14ac:dyDescent="0.35">
      <c r="B28" s="12"/>
      <c r="C28" s="13" t="s">
        <v>1</v>
      </c>
      <c r="D28" s="13" t="s">
        <v>2</v>
      </c>
      <c r="E28" s="13" t="s">
        <v>62</v>
      </c>
      <c r="F28" s="13" t="s">
        <v>31</v>
      </c>
      <c r="G28" s="64" t="s">
        <v>42</v>
      </c>
    </row>
    <row r="29" spans="2:15" x14ac:dyDescent="0.35">
      <c r="B29" s="12"/>
      <c r="C29" s="13" t="s">
        <v>60</v>
      </c>
      <c r="D29" s="13" t="s">
        <v>60</v>
      </c>
      <c r="E29" s="13"/>
      <c r="F29" s="13" t="s">
        <v>61</v>
      </c>
      <c r="G29" s="64" t="s">
        <v>59</v>
      </c>
    </row>
    <row r="30" spans="2:15" x14ac:dyDescent="0.35">
      <c r="B30" s="12"/>
      <c r="C30" s="13"/>
      <c r="D30" s="13"/>
      <c r="E30" s="13"/>
      <c r="F30" s="13"/>
      <c r="G30" s="64" t="s">
        <v>58</v>
      </c>
      <c r="K30" s="63" t="s">
        <v>0</v>
      </c>
      <c r="L30" s="63" t="s">
        <v>22</v>
      </c>
      <c r="M30" s="63" t="s">
        <v>52</v>
      </c>
      <c r="N30" s="63" t="s">
        <v>43</v>
      </c>
      <c r="O30" s="63" t="s">
        <v>53</v>
      </c>
    </row>
    <row r="31" spans="2:15" x14ac:dyDescent="0.35">
      <c r="B31" s="14"/>
      <c r="C31" s="15"/>
      <c r="D31" s="15"/>
      <c r="E31" s="15"/>
      <c r="F31" s="15"/>
      <c r="G31" s="65" t="s">
        <v>44</v>
      </c>
      <c r="J31" s="1" t="str">
        <f>B32</f>
        <v>Kock 1</v>
      </c>
      <c r="K31" s="63">
        <f t="shared" ref="K31:N46" si="0">C32</f>
        <v>0</v>
      </c>
      <c r="L31" s="63">
        <f t="shared" si="0"/>
        <v>0</v>
      </c>
      <c r="M31" s="63">
        <f t="shared" si="0"/>
        <v>0</v>
      </c>
      <c r="N31" s="63">
        <f t="shared" si="0"/>
        <v>0</v>
      </c>
      <c r="O31" s="63"/>
    </row>
    <row r="32" spans="2:15" x14ac:dyDescent="0.35">
      <c r="B32" s="15" t="s">
        <v>3</v>
      </c>
      <c r="C32" s="70"/>
      <c r="D32" s="70"/>
      <c r="E32" s="70"/>
      <c r="F32" s="70"/>
      <c r="G32" s="66"/>
      <c r="J32" s="1" t="str">
        <f t="shared" ref="J32:J41" si="1">B33</f>
        <v>Kock2</v>
      </c>
      <c r="K32" s="63">
        <f t="shared" si="0"/>
        <v>0</v>
      </c>
      <c r="L32" s="63">
        <f t="shared" si="0"/>
        <v>0</v>
      </c>
      <c r="M32" s="63">
        <f t="shared" si="0"/>
        <v>0</v>
      </c>
      <c r="N32" s="63">
        <f t="shared" si="0"/>
        <v>0</v>
      </c>
      <c r="O32" s="63"/>
    </row>
    <row r="33" spans="2:15" x14ac:dyDescent="0.35">
      <c r="B33" s="13" t="s">
        <v>4</v>
      </c>
      <c r="C33" s="71"/>
      <c r="D33" s="71"/>
      <c r="E33" s="71"/>
      <c r="F33" s="71"/>
      <c r="G33" s="17"/>
      <c r="J33" s="1" t="str">
        <f t="shared" si="1"/>
        <v>Kock 3</v>
      </c>
      <c r="K33" s="63">
        <f t="shared" si="0"/>
        <v>0</v>
      </c>
      <c r="L33" s="63">
        <f t="shared" si="0"/>
        <v>0</v>
      </c>
      <c r="M33" s="63">
        <f t="shared" si="0"/>
        <v>0</v>
      </c>
      <c r="N33" s="63">
        <f t="shared" si="0"/>
        <v>0</v>
      </c>
      <c r="O33" s="63"/>
    </row>
    <row r="34" spans="2:15" x14ac:dyDescent="0.35">
      <c r="B34" s="13" t="s">
        <v>5</v>
      </c>
      <c r="C34" s="71"/>
      <c r="D34" s="71"/>
      <c r="E34" s="71"/>
      <c r="F34" s="71"/>
      <c r="G34" s="17"/>
      <c r="J34" s="1" t="str">
        <f t="shared" si="1"/>
        <v>Kock 4</v>
      </c>
      <c r="K34" s="63">
        <f t="shared" si="0"/>
        <v>0</v>
      </c>
      <c r="L34" s="63">
        <f t="shared" si="0"/>
        <v>0</v>
      </c>
      <c r="M34" s="63">
        <f t="shared" si="0"/>
        <v>0</v>
      </c>
      <c r="N34" s="63">
        <f t="shared" si="0"/>
        <v>0</v>
      </c>
      <c r="O34" s="63"/>
    </row>
    <row r="35" spans="2:15" x14ac:dyDescent="0.35">
      <c r="B35" s="13" t="s">
        <v>6</v>
      </c>
      <c r="C35" s="71"/>
      <c r="D35" s="71"/>
      <c r="E35" s="71"/>
      <c r="F35" s="71"/>
      <c r="G35" s="17"/>
      <c r="J35" s="1" t="str">
        <f t="shared" si="1"/>
        <v>Kock 5</v>
      </c>
      <c r="K35" s="63">
        <f t="shared" si="0"/>
        <v>0</v>
      </c>
      <c r="L35" s="63">
        <f t="shared" si="0"/>
        <v>0</v>
      </c>
      <c r="M35" s="63">
        <f t="shared" si="0"/>
        <v>0</v>
      </c>
      <c r="N35" s="63">
        <f t="shared" si="0"/>
        <v>0</v>
      </c>
      <c r="O35" s="63"/>
    </row>
    <row r="36" spans="2:15" x14ac:dyDescent="0.35">
      <c r="B36" s="13" t="s">
        <v>7</v>
      </c>
      <c r="C36" s="71"/>
      <c r="D36" s="71"/>
      <c r="E36" s="71"/>
      <c r="F36" s="71"/>
      <c r="G36" s="17"/>
      <c r="J36" s="1" t="str">
        <f t="shared" si="1"/>
        <v>Kock 6</v>
      </c>
      <c r="K36" s="63">
        <f t="shared" si="0"/>
        <v>0</v>
      </c>
      <c r="L36" s="63">
        <f t="shared" si="0"/>
        <v>0</v>
      </c>
      <c r="M36" s="63">
        <f t="shared" si="0"/>
        <v>0</v>
      </c>
      <c r="N36" s="63">
        <f t="shared" si="0"/>
        <v>0</v>
      </c>
      <c r="O36" s="63"/>
    </row>
    <row r="37" spans="2:15" x14ac:dyDescent="0.35">
      <c r="B37" s="13" t="s">
        <v>8</v>
      </c>
      <c r="C37" s="71"/>
      <c r="D37" s="71"/>
      <c r="E37" s="71"/>
      <c r="F37" s="71"/>
      <c r="G37" s="17"/>
      <c r="J37" s="1" t="str">
        <f t="shared" si="1"/>
        <v>Kock 7</v>
      </c>
      <c r="K37" s="63">
        <f t="shared" si="0"/>
        <v>0</v>
      </c>
      <c r="L37" s="63">
        <f t="shared" si="0"/>
        <v>0</v>
      </c>
      <c r="M37" s="63">
        <f t="shared" si="0"/>
        <v>0</v>
      </c>
      <c r="N37" s="63">
        <f t="shared" si="0"/>
        <v>0</v>
      </c>
      <c r="O37" s="63"/>
    </row>
    <row r="38" spans="2:15" x14ac:dyDescent="0.35">
      <c r="B38" s="13" t="s">
        <v>9</v>
      </c>
      <c r="C38" s="71"/>
      <c r="D38" s="71"/>
      <c r="E38" s="71"/>
      <c r="F38" s="71"/>
      <c r="G38" s="17"/>
      <c r="J38" s="1" t="str">
        <f t="shared" si="1"/>
        <v>Kock 8</v>
      </c>
      <c r="K38" s="63">
        <f t="shared" si="0"/>
        <v>0</v>
      </c>
      <c r="L38" s="63">
        <f t="shared" si="0"/>
        <v>0</v>
      </c>
      <c r="M38" s="63">
        <f t="shared" si="0"/>
        <v>0</v>
      </c>
      <c r="N38" s="63">
        <f t="shared" si="0"/>
        <v>0</v>
      </c>
      <c r="O38" s="63"/>
    </row>
    <row r="39" spans="2:15" x14ac:dyDescent="0.35">
      <c r="B39" s="13" t="s">
        <v>10</v>
      </c>
      <c r="C39" s="71"/>
      <c r="D39" s="71"/>
      <c r="E39" s="71"/>
      <c r="F39" s="71"/>
      <c r="G39" s="17"/>
      <c r="J39" s="1" t="str">
        <f t="shared" si="1"/>
        <v>Kock 9</v>
      </c>
      <c r="K39" s="63">
        <f t="shared" si="0"/>
        <v>0</v>
      </c>
      <c r="L39" s="63">
        <f t="shared" si="0"/>
        <v>0</v>
      </c>
      <c r="M39" s="63">
        <f t="shared" si="0"/>
        <v>0</v>
      </c>
      <c r="N39" s="63">
        <f t="shared" si="0"/>
        <v>0</v>
      </c>
      <c r="O39" s="63"/>
    </row>
    <row r="40" spans="2:15" x14ac:dyDescent="0.35">
      <c r="B40" s="13" t="s">
        <v>11</v>
      </c>
      <c r="C40" s="71"/>
      <c r="D40" s="71"/>
      <c r="E40" s="71"/>
      <c r="F40" s="71"/>
      <c r="G40" s="17"/>
      <c r="J40" s="1" t="str">
        <f t="shared" si="1"/>
        <v>Kock 10</v>
      </c>
      <c r="K40" s="63">
        <f t="shared" si="0"/>
        <v>0</v>
      </c>
      <c r="L40" s="63">
        <f t="shared" si="0"/>
        <v>0</v>
      </c>
      <c r="M40" s="63">
        <f t="shared" si="0"/>
        <v>0</v>
      </c>
      <c r="N40" s="63">
        <f t="shared" si="0"/>
        <v>0</v>
      </c>
      <c r="O40" s="63"/>
    </row>
    <row r="41" spans="2:15" x14ac:dyDescent="0.35">
      <c r="B41" s="13" t="s">
        <v>12</v>
      </c>
      <c r="C41" s="71"/>
      <c r="D41" s="71"/>
      <c r="E41" s="71"/>
      <c r="F41" s="71"/>
      <c r="G41" s="17"/>
      <c r="J41" s="1" t="str">
        <f t="shared" si="1"/>
        <v>Kock 11</v>
      </c>
      <c r="K41" s="63">
        <f t="shared" si="0"/>
        <v>0</v>
      </c>
      <c r="L41" s="63">
        <f t="shared" si="0"/>
        <v>0</v>
      </c>
      <c r="M41" s="63">
        <f t="shared" si="0"/>
        <v>0</v>
      </c>
      <c r="N41" s="63">
        <f t="shared" si="0"/>
        <v>0</v>
      </c>
      <c r="O41" s="63"/>
    </row>
    <row r="42" spans="2:15" x14ac:dyDescent="0.35">
      <c r="B42" s="13" t="s">
        <v>13</v>
      </c>
      <c r="C42" s="71"/>
      <c r="D42" s="71"/>
      <c r="E42" s="71"/>
      <c r="F42" s="71"/>
      <c r="G42" s="17"/>
      <c r="J42" s="1" t="s">
        <v>32</v>
      </c>
      <c r="K42" s="63">
        <f t="shared" si="0"/>
        <v>0</v>
      </c>
      <c r="L42" s="63">
        <f t="shared" si="0"/>
        <v>0</v>
      </c>
      <c r="M42" s="63">
        <f t="shared" si="0"/>
        <v>0</v>
      </c>
      <c r="N42" s="63">
        <f t="shared" si="0"/>
        <v>0</v>
      </c>
      <c r="O42" s="63"/>
    </row>
    <row r="43" spans="2:15" x14ac:dyDescent="0.35">
      <c r="B43" s="13" t="s">
        <v>32</v>
      </c>
      <c r="C43" s="71"/>
      <c r="D43" s="71"/>
      <c r="E43" s="71"/>
      <c r="F43" s="71"/>
      <c r="G43" s="17"/>
      <c r="J43" s="1" t="s">
        <v>33</v>
      </c>
      <c r="K43" s="63">
        <f t="shared" si="0"/>
        <v>0</v>
      </c>
      <c r="L43" s="63">
        <f t="shared" si="0"/>
        <v>0</v>
      </c>
      <c r="M43" s="63">
        <f t="shared" si="0"/>
        <v>0</v>
      </c>
      <c r="N43" s="63">
        <f t="shared" si="0"/>
        <v>0</v>
      </c>
      <c r="O43" s="63"/>
    </row>
    <row r="44" spans="2:15" x14ac:dyDescent="0.35">
      <c r="B44" s="13" t="s">
        <v>33</v>
      </c>
      <c r="C44" s="71"/>
      <c r="D44" s="71"/>
      <c r="E44" s="71"/>
      <c r="F44" s="71"/>
      <c r="G44" s="17"/>
      <c r="J44" s="1" t="s">
        <v>34</v>
      </c>
      <c r="K44" s="63">
        <f t="shared" si="0"/>
        <v>0</v>
      </c>
      <c r="L44" s="63">
        <f t="shared" si="0"/>
        <v>0</v>
      </c>
      <c r="M44" s="63">
        <f t="shared" si="0"/>
        <v>0</v>
      </c>
      <c r="N44" s="63">
        <f t="shared" si="0"/>
        <v>0</v>
      </c>
      <c r="O44" s="63"/>
    </row>
    <row r="45" spans="2:15" x14ac:dyDescent="0.35">
      <c r="B45" s="13" t="s">
        <v>34</v>
      </c>
      <c r="C45" s="71"/>
      <c r="D45" s="71"/>
      <c r="E45" s="71"/>
      <c r="F45" s="71"/>
      <c r="G45" s="17"/>
      <c r="J45" s="1" t="s">
        <v>35</v>
      </c>
      <c r="K45" s="63">
        <f t="shared" si="0"/>
        <v>0</v>
      </c>
      <c r="L45" s="63">
        <f t="shared" si="0"/>
        <v>0</v>
      </c>
      <c r="M45" s="63">
        <f t="shared" si="0"/>
        <v>0</v>
      </c>
      <c r="N45" s="63">
        <f t="shared" si="0"/>
        <v>0</v>
      </c>
      <c r="O45" s="63"/>
    </row>
    <row r="46" spans="2:15" x14ac:dyDescent="0.35">
      <c r="B46" s="13" t="s">
        <v>35</v>
      </c>
      <c r="C46" s="71"/>
      <c r="D46" s="71"/>
      <c r="E46" s="71"/>
      <c r="F46" s="71"/>
      <c r="G46" s="17"/>
      <c r="J46" s="1" t="s">
        <v>45</v>
      </c>
      <c r="K46" s="63">
        <f t="shared" si="0"/>
        <v>0</v>
      </c>
      <c r="L46" s="63">
        <f t="shared" si="0"/>
        <v>0</v>
      </c>
      <c r="M46" s="63">
        <f t="shared" si="0"/>
        <v>0</v>
      </c>
      <c r="N46" s="63">
        <f t="shared" si="0"/>
        <v>0</v>
      </c>
      <c r="O46" s="20"/>
    </row>
    <row r="47" spans="2:15" x14ac:dyDescent="0.35">
      <c r="B47" s="20" t="s">
        <v>45</v>
      </c>
      <c r="C47" s="75"/>
      <c r="D47" s="75"/>
      <c r="E47" s="75"/>
      <c r="F47" s="75"/>
      <c r="G47" s="20"/>
      <c r="J47" s="1" t="s">
        <v>46</v>
      </c>
      <c r="K47" s="63">
        <f t="shared" ref="K47:N51" si="2">C48</f>
        <v>0</v>
      </c>
      <c r="L47" s="63">
        <f t="shared" si="2"/>
        <v>0</v>
      </c>
      <c r="M47" s="63">
        <f t="shared" si="2"/>
        <v>0</v>
      </c>
      <c r="N47" s="63">
        <f t="shared" si="2"/>
        <v>0</v>
      </c>
      <c r="O47" s="20"/>
    </row>
    <row r="48" spans="2:15" x14ac:dyDescent="0.35">
      <c r="B48" s="20" t="s">
        <v>46</v>
      </c>
      <c r="C48" s="75"/>
      <c r="D48" s="75"/>
      <c r="E48" s="75"/>
      <c r="F48" s="75"/>
      <c r="G48" s="20"/>
      <c r="J48" s="1" t="s">
        <v>47</v>
      </c>
      <c r="K48" s="63">
        <f t="shared" si="2"/>
        <v>0</v>
      </c>
      <c r="L48" s="63">
        <f t="shared" si="2"/>
        <v>0</v>
      </c>
      <c r="M48" s="63">
        <f t="shared" si="2"/>
        <v>0</v>
      </c>
      <c r="N48" s="63">
        <f t="shared" si="2"/>
        <v>0</v>
      </c>
      <c r="O48" s="20"/>
    </row>
    <row r="49" spans="2:15" x14ac:dyDescent="0.35">
      <c r="B49" s="20" t="s">
        <v>55</v>
      </c>
      <c r="C49" s="71"/>
      <c r="D49" s="71"/>
      <c r="E49" s="71"/>
      <c r="F49" s="71"/>
      <c r="G49" s="20"/>
      <c r="J49" s="1" t="s">
        <v>48</v>
      </c>
      <c r="K49" s="63">
        <f t="shared" si="2"/>
        <v>0</v>
      </c>
      <c r="L49" s="63">
        <f t="shared" si="2"/>
        <v>0</v>
      </c>
      <c r="M49" s="63">
        <f t="shared" si="2"/>
        <v>0</v>
      </c>
      <c r="N49" s="63">
        <f t="shared" si="2"/>
        <v>0</v>
      </c>
      <c r="O49" s="20"/>
    </row>
    <row r="50" spans="2:15" x14ac:dyDescent="0.35">
      <c r="B50" s="20" t="s">
        <v>56</v>
      </c>
      <c r="C50" s="75"/>
      <c r="D50" s="75"/>
      <c r="E50" s="75"/>
      <c r="F50" s="75"/>
      <c r="G50" s="20"/>
      <c r="H50" s="10"/>
      <c r="I50" s="21"/>
      <c r="J50" s="1" t="s">
        <v>49</v>
      </c>
      <c r="K50" s="63">
        <f t="shared" si="2"/>
        <v>0</v>
      </c>
      <c r="L50" s="63">
        <f t="shared" si="2"/>
        <v>0</v>
      </c>
      <c r="M50" s="63">
        <f t="shared" si="2"/>
        <v>0</v>
      </c>
      <c r="N50" s="63">
        <f t="shared" si="2"/>
        <v>0</v>
      </c>
      <c r="O50" s="20"/>
    </row>
    <row r="51" spans="2:15" x14ac:dyDescent="0.35">
      <c r="B51" s="20" t="s">
        <v>49</v>
      </c>
      <c r="C51" s="75"/>
      <c r="D51" s="75"/>
      <c r="E51" s="75"/>
      <c r="F51" s="75"/>
      <c r="G51" s="20"/>
      <c r="H51" s="10"/>
      <c r="I51" s="10"/>
      <c r="J51" s="1" t="s">
        <v>50</v>
      </c>
      <c r="K51" s="63">
        <f t="shared" si="2"/>
        <v>0</v>
      </c>
      <c r="L51" s="63">
        <f t="shared" si="2"/>
        <v>0</v>
      </c>
      <c r="M51" s="63">
        <f t="shared" si="2"/>
        <v>0</v>
      </c>
      <c r="N51" s="63">
        <f t="shared" si="2"/>
        <v>0</v>
      </c>
      <c r="O51" s="20"/>
    </row>
    <row r="52" spans="2:15" ht="21" customHeight="1" x14ac:dyDescent="0.35">
      <c r="B52" s="20" t="s">
        <v>57</v>
      </c>
      <c r="C52" s="75"/>
      <c r="D52" s="75"/>
      <c r="E52" s="75"/>
      <c r="F52" s="75"/>
      <c r="G52" s="20"/>
      <c r="H52" s="10"/>
      <c r="I52" s="6"/>
      <c r="J52" s="1" t="s">
        <v>51</v>
      </c>
      <c r="K52" s="63" t="e">
        <f>#REF!</f>
        <v>#REF!</v>
      </c>
      <c r="L52" s="63" t="e">
        <f>#REF!</f>
        <v>#REF!</v>
      </c>
      <c r="M52" s="63" t="e">
        <f>#REF!</f>
        <v>#REF!</v>
      </c>
      <c r="N52" s="63" t="e">
        <f>#REF!</f>
        <v>#REF!</v>
      </c>
      <c r="O52" s="20"/>
    </row>
    <row r="53" spans="2:15" x14ac:dyDescent="0.35">
      <c r="B53" s="13" t="s">
        <v>18</v>
      </c>
      <c r="C53" s="17">
        <f>SUM(C32:C52)</f>
        <v>0</v>
      </c>
      <c r="D53" s="17">
        <f>SUM(D32:D52)</f>
        <v>0</v>
      </c>
      <c r="E53" s="17">
        <f>SUM(E32:E52)</f>
        <v>0</v>
      </c>
      <c r="F53" s="17">
        <f>SUM(F32:F52)*2</f>
        <v>0</v>
      </c>
      <c r="G53" s="68">
        <f>SUM(C53:F53)/C25</f>
        <v>0</v>
      </c>
    </row>
    <row r="54" spans="2:15" x14ac:dyDescent="0.35">
      <c r="B54" s="18" t="s">
        <v>17</v>
      </c>
      <c r="C54" s="19">
        <f>C53/C25</f>
        <v>0</v>
      </c>
      <c r="D54" s="19">
        <f>D53/C25</f>
        <v>0</v>
      </c>
      <c r="E54" s="19">
        <f>E53/C25</f>
        <v>0</v>
      </c>
      <c r="F54" s="19">
        <f>F53/C25</f>
        <v>0</v>
      </c>
      <c r="G54" s="69">
        <f>SUM(C54:F54)</f>
        <v>0</v>
      </c>
    </row>
    <row r="55" spans="2:15" ht="18.5" customHeight="1" x14ac:dyDescent="0.35"/>
    <row r="57" spans="2:15" ht="21" x14ac:dyDescent="0.5">
      <c r="B57" s="2" t="s">
        <v>149</v>
      </c>
      <c r="G57" s="2" t="s">
        <v>142</v>
      </c>
    </row>
    <row r="58" spans="2:15" ht="21" x14ac:dyDescent="0.5">
      <c r="B58" s="2" t="s">
        <v>135</v>
      </c>
      <c r="C58" s="81"/>
      <c r="D58" s="4"/>
      <c r="E58" s="4"/>
      <c r="F58" s="4"/>
      <c r="G58" s="2" t="s">
        <v>143</v>
      </c>
    </row>
    <row r="59" spans="2:15" ht="21" x14ac:dyDescent="0.5">
      <c r="B59" s="2" t="s">
        <v>134</v>
      </c>
      <c r="C59" s="4"/>
      <c r="D59" s="4"/>
      <c r="E59" s="4"/>
      <c r="F59" s="4"/>
      <c r="G59" s="4"/>
    </row>
    <row r="60" spans="2:15" ht="21" x14ac:dyDescent="0.5">
      <c r="B60" s="2" t="s">
        <v>119</v>
      </c>
      <c r="C60" s="81"/>
      <c r="D60" s="4"/>
      <c r="E60" s="4"/>
      <c r="F60" s="4"/>
      <c r="G60" s="4"/>
    </row>
    <row r="61" spans="2:15" ht="21" x14ac:dyDescent="0.5">
      <c r="B61" s="2" t="s">
        <v>162</v>
      </c>
      <c r="C61" s="4"/>
      <c r="D61" s="4"/>
      <c r="E61" s="4"/>
      <c r="F61" s="4"/>
      <c r="G61" s="4"/>
    </row>
    <row r="62" spans="2:15" ht="21" x14ac:dyDescent="0.5">
      <c r="B62" s="2" t="s">
        <v>150</v>
      </c>
      <c r="C62" s="4"/>
      <c r="D62" s="4"/>
      <c r="E62" s="4"/>
      <c r="F62" s="4"/>
      <c r="G62" s="2" t="s">
        <v>144</v>
      </c>
    </row>
    <row r="63" spans="2:15" ht="21" x14ac:dyDescent="0.5">
      <c r="B63" s="2" t="s">
        <v>163</v>
      </c>
      <c r="C63" s="4"/>
      <c r="D63" s="4"/>
      <c r="E63" s="4"/>
      <c r="F63" s="4"/>
      <c r="G63" s="4"/>
    </row>
    <row r="64" spans="2:15" ht="21" x14ac:dyDescent="0.5">
      <c r="B64" s="2" t="s">
        <v>123</v>
      </c>
      <c r="C64" s="4"/>
      <c r="D64" s="4"/>
      <c r="E64" s="4"/>
      <c r="F64" s="4"/>
      <c r="G64" s="4"/>
    </row>
    <row r="65" spans="2:9" ht="21" x14ac:dyDescent="0.5">
      <c r="B65" s="2" t="s">
        <v>124</v>
      </c>
      <c r="C65" s="4"/>
      <c r="D65" s="4"/>
      <c r="E65" s="4"/>
      <c r="F65" s="4"/>
      <c r="G65" s="2" t="s">
        <v>145</v>
      </c>
    </row>
    <row r="66" spans="2:9" ht="21" x14ac:dyDescent="0.5">
      <c r="B66" s="2" t="s">
        <v>125</v>
      </c>
      <c r="C66" s="4"/>
      <c r="D66" s="4"/>
      <c r="E66" s="4"/>
      <c r="F66" s="4"/>
      <c r="G66" s="4"/>
    </row>
    <row r="67" spans="2:9" ht="21" x14ac:dyDescent="0.5">
      <c r="B67" s="2" t="s">
        <v>126</v>
      </c>
      <c r="C67" s="4"/>
      <c r="D67" s="4"/>
      <c r="E67" s="4"/>
      <c r="F67" s="4"/>
      <c r="G67" s="4"/>
    </row>
    <row r="68" spans="2:9" ht="18.5" customHeight="1" x14ac:dyDescent="0.5">
      <c r="B68" s="2" t="s">
        <v>120</v>
      </c>
      <c r="C68" s="4"/>
      <c r="D68" s="4"/>
      <c r="E68" s="4"/>
      <c r="F68" s="4"/>
      <c r="G68" s="2" t="s">
        <v>146</v>
      </c>
    </row>
    <row r="69" spans="2:9" ht="18.5" customHeight="1" x14ac:dyDescent="0.5">
      <c r="B69" s="2" t="s">
        <v>121</v>
      </c>
      <c r="C69" s="4"/>
      <c r="D69" s="4"/>
      <c r="E69" s="4"/>
      <c r="F69" s="4"/>
      <c r="G69" s="4"/>
    </row>
    <row r="70" spans="2:9" ht="21" x14ac:dyDescent="0.5">
      <c r="B70" s="2"/>
      <c r="C70" s="4"/>
      <c r="D70" s="4"/>
      <c r="E70" s="4"/>
      <c r="F70" s="4"/>
      <c r="G70" s="4"/>
    </row>
    <row r="71" spans="2:9" ht="21" x14ac:dyDescent="0.5">
      <c r="B71" s="2" t="s">
        <v>138</v>
      </c>
      <c r="C71" s="4"/>
      <c r="D71" s="4"/>
      <c r="E71" s="4"/>
      <c r="F71" s="4"/>
      <c r="G71" s="4"/>
    </row>
    <row r="72" spans="2:9" ht="21" x14ac:dyDescent="0.5">
      <c r="B72" s="4"/>
      <c r="C72" s="4"/>
      <c r="D72" s="4"/>
      <c r="E72" s="4"/>
      <c r="F72" s="4"/>
      <c r="G72" s="2"/>
    </row>
    <row r="73" spans="2:9" ht="21" x14ac:dyDescent="0.5">
      <c r="B73" s="4"/>
      <c r="C73" s="4"/>
      <c r="D73" s="4"/>
      <c r="E73" s="4"/>
      <c r="F73" s="4"/>
      <c r="G73" s="4"/>
    </row>
    <row r="74" spans="2:9" x14ac:dyDescent="0.35">
      <c r="B74" s="10"/>
      <c r="C74" s="10"/>
    </row>
    <row r="75" spans="2:9" x14ac:dyDescent="0.35">
      <c r="B75" s="10"/>
      <c r="C75" s="10"/>
    </row>
    <row r="76" spans="2:9" x14ac:dyDescent="0.35">
      <c r="B76" s="10"/>
      <c r="C76" s="10"/>
    </row>
    <row r="77" spans="2:9" x14ac:dyDescent="0.35">
      <c r="B77" s="10"/>
      <c r="C77" s="10"/>
    </row>
    <row r="78" spans="2:9" x14ac:dyDescent="0.35">
      <c r="B78" s="10"/>
      <c r="C78" s="10"/>
    </row>
    <row r="79" spans="2:9" x14ac:dyDescent="0.35">
      <c r="B79" s="6"/>
      <c r="C79" s="27"/>
      <c r="D79" s="27"/>
      <c r="E79" s="27"/>
      <c r="F79" s="27"/>
      <c r="G79" s="6"/>
      <c r="H79" s="10"/>
      <c r="I79" s="10"/>
    </row>
    <row r="80" spans="2:9" x14ac:dyDescent="0.35">
      <c r="B80" s="6"/>
      <c r="C80" s="27"/>
      <c r="D80" s="27"/>
      <c r="E80" s="27"/>
      <c r="F80" s="27"/>
      <c r="G80" s="6"/>
      <c r="H80" s="10"/>
      <c r="I80" s="10"/>
    </row>
    <row r="81" spans="2:9" x14ac:dyDescent="0.35">
      <c r="B81" s="6"/>
      <c r="C81" s="6"/>
      <c r="D81" s="6"/>
      <c r="E81" s="6"/>
      <c r="F81" s="6"/>
      <c r="G81" s="6"/>
      <c r="H81" s="10"/>
      <c r="I81" s="10"/>
    </row>
    <row r="82" spans="2:9" x14ac:dyDescent="0.35">
      <c r="B82" s="6"/>
      <c r="C82" s="6"/>
      <c r="D82" s="6"/>
      <c r="E82" s="6"/>
      <c r="F82" s="6"/>
      <c r="G82" s="6"/>
      <c r="H82" s="10"/>
      <c r="I82" s="10"/>
    </row>
    <row r="83" spans="2:9" x14ac:dyDescent="0.35">
      <c r="B83" s="6"/>
      <c r="C83" s="26"/>
      <c r="D83" s="26"/>
      <c r="E83" s="26"/>
      <c r="F83" s="26"/>
      <c r="G83" s="26"/>
      <c r="H83" s="10"/>
      <c r="I83" s="10"/>
    </row>
    <row r="84" spans="2:9" x14ac:dyDescent="0.35">
      <c r="B84" s="6"/>
      <c r="C84" s="6"/>
      <c r="D84" s="6"/>
      <c r="E84" s="6"/>
      <c r="F84" s="6"/>
      <c r="G84" s="6"/>
      <c r="H84" s="10"/>
      <c r="I84" s="10"/>
    </row>
    <row r="85" spans="2:9" ht="23.5" customHeight="1" x14ac:dyDescent="0.35">
      <c r="B85" s="21"/>
      <c r="C85" s="21"/>
      <c r="D85" s="21"/>
      <c r="E85" s="21"/>
      <c r="F85" s="21"/>
      <c r="G85" s="21"/>
      <c r="H85" s="10"/>
      <c r="I85" s="10"/>
    </row>
    <row r="86" spans="2:9" ht="23.5" customHeight="1" x14ac:dyDescent="0.35">
      <c r="B86" s="21"/>
      <c r="C86" s="21"/>
      <c r="D86" s="21"/>
      <c r="E86" s="21"/>
      <c r="F86" s="21"/>
      <c r="G86" s="21"/>
      <c r="H86" s="10"/>
      <c r="I86" s="10"/>
    </row>
    <row r="87" spans="2:9" ht="33.5" customHeight="1" x14ac:dyDescent="0.35">
      <c r="B87" s="21"/>
      <c r="C87" s="21"/>
      <c r="D87" s="21"/>
      <c r="E87" s="21"/>
      <c r="F87" s="21"/>
      <c r="G87" s="21"/>
      <c r="H87" s="10"/>
      <c r="I87" s="10"/>
    </row>
    <row r="88" spans="2:9" x14ac:dyDescent="0.35">
      <c r="B88" s="8"/>
      <c r="C88" s="6"/>
      <c r="D88" s="6"/>
      <c r="E88" s="6"/>
      <c r="F88" s="6"/>
      <c r="G88" s="6"/>
      <c r="H88" s="10"/>
      <c r="I88" s="10"/>
    </row>
    <row r="89" spans="2:9" x14ac:dyDescent="0.35">
      <c r="B89" s="6"/>
      <c r="C89" s="6"/>
      <c r="D89" s="6"/>
      <c r="E89" s="6"/>
      <c r="F89" s="6"/>
      <c r="G89" s="6"/>
      <c r="H89" s="10"/>
      <c r="I89" s="10"/>
    </row>
    <row r="90" spans="2:9" x14ac:dyDescent="0.35">
      <c r="B90" s="6"/>
      <c r="C90" s="6"/>
      <c r="D90" s="6"/>
      <c r="E90" s="6"/>
      <c r="F90" s="6"/>
      <c r="G90" s="6"/>
      <c r="H90" s="10"/>
      <c r="I90" s="10"/>
    </row>
    <row r="91" spans="2:9" x14ac:dyDescent="0.35">
      <c r="B91" s="6"/>
      <c r="C91" s="28"/>
      <c r="D91" s="28"/>
      <c r="E91" s="28"/>
      <c r="F91" s="28"/>
      <c r="G91" s="6"/>
      <c r="H91" s="10"/>
      <c r="I91" s="10"/>
    </row>
    <row r="92" spans="2:9" x14ac:dyDescent="0.35">
      <c r="B92" s="6"/>
      <c r="C92" s="6"/>
      <c r="D92" s="6"/>
      <c r="E92" s="6"/>
      <c r="F92" s="6"/>
      <c r="G92" s="6"/>
      <c r="H92" s="10"/>
      <c r="I92" s="10"/>
    </row>
    <row r="93" spans="2:9" x14ac:dyDescent="0.35">
      <c r="B93" s="6"/>
      <c r="C93" s="6"/>
      <c r="D93" s="6"/>
      <c r="E93" s="6"/>
      <c r="F93" s="6"/>
      <c r="G93" s="6"/>
      <c r="H93" s="10"/>
      <c r="I93" s="10"/>
    </row>
    <row r="94" spans="2:9" x14ac:dyDescent="0.35">
      <c r="B94" s="6"/>
      <c r="C94" s="6"/>
      <c r="D94" s="6"/>
      <c r="E94" s="6"/>
      <c r="F94" s="6"/>
      <c r="G94" s="6"/>
      <c r="H94" s="10"/>
      <c r="I94" s="10"/>
    </row>
    <row r="95" spans="2:9" x14ac:dyDescent="0.35">
      <c r="B95" s="6"/>
      <c r="C95" s="28"/>
      <c r="D95" s="28"/>
      <c r="E95" s="28"/>
      <c r="F95" s="28"/>
      <c r="G95" s="6"/>
      <c r="H95" s="10"/>
      <c r="I95" s="10"/>
    </row>
    <row r="96" spans="2:9" x14ac:dyDescent="0.35">
      <c r="B96" s="6"/>
      <c r="C96" s="28"/>
      <c r="D96" s="28"/>
      <c r="E96" s="28"/>
      <c r="F96" s="28"/>
      <c r="G96" s="6"/>
      <c r="H96" s="10"/>
      <c r="I96" s="10"/>
    </row>
    <row r="97" spans="2:9" x14ac:dyDescent="0.35">
      <c r="B97" s="6"/>
      <c r="C97" s="6"/>
      <c r="D97" s="6"/>
      <c r="E97" s="6"/>
      <c r="F97" s="6"/>
      <c r="G97" s="6"/>
      <c r="H97" s="10"/>
      <c r="I97" s="10"/>
    </row>
    <row r="98" spans="2:9" x14ac:dyDescent="0.35">
      <c r="B98" s="6"/>
      <c r="C98" s="6"/>
      <c r="D98" s="6"/>
      <c r="E98" s="6"/>
      <c r="F98" s="6"/>
      <c r="G98" s="6"/>
      <c r="H98" s="10"/>
      <c r="I98" s="10"/>
    </row>
    <row r="99" spans="2:9" x14ac:dyDescent="0.35">
      <c r="B99" s="6"/>
      <c r="C99" s="6"/>
      <c r="D99" s="6"/>
      <c r="E99" s="6"/>
      <c r="F99" s="6"/>
      <c r="G99" s="6"/>
      <c r="H99" s="10"/>
      <c r="I99" s="10"/>
    </row>
    <row r="100" spans="2:9" x14ac:dyDescent="0.35">
      <c r="B100" s="6"/>
      <c r="C100" s="6"/>
      <c r="D100" s="6"/>
      <c r="E100" s="6"/>
      <c r="F100" s="6"/>
      <c r="G100" s="6"/>
      <c r="H100" s="10"/>
      <c r="I100" s="10"/>
    </row>
    <row r="101" spans="2:9" x14ac:dyDescent="0.35">
      <c r="B101" s="6"/>
      <c r="C101" s="26"/>
      <c r="D101" s="26"/>
      <c r="E101" s="26"/>
      <c r="F101" s="26"/>
      <c r="G101" s="26"/>
      <c r="H101" s="10"/>
      <c r="I101" s="10"/>
    </row>
    <row r="102" spans="2:9" x14ac:dyDescent="0.35">
      <c r="B102" s="6"/>
      <c r="C102" s="6"/>
      <c r="D102" s="6"/>
      <c r="E102" s="6"/>
      <c r="F102" s="6"/>
      <c r="G102" s="6"/>
      <c r="H102" s="10"/>
      <c r="I102" s="10"/>
    </row>
    <row r="103" spans="2:9" x14ac:dyDescent="0.35">
      <c r="B103" s="6"/>
      <c r="C103" s="6"/>
      <c r="D103" s="6"/>
      <c r="E103" s="6"/>
      <c r="F103" s="6"/>
      <c r="G103" s="6"/>
      <c r="H103" s="10"/>
      <c r="I103" s="10"/>
    </row>
    <row r="104" spans="2:9" x14ac:dyDescent="0.35">
      <c r="B104" s="6"/>
      <c r="C104" s="6"/>
      <c r="D104" s="6"/>
      <c r="E104" s="6"/>
      <c r="F104" s="6"/>
      <c r="G104" s="6"/>
      <c r="H104" s="10"/>
      <c r="I104" s="10"/>
    </row>
    <row r="105" spans="2:9" x14ac:dyDescent="0.35">
      <c r="B105" s="8"/>
      <c r="C105" s="6"/>
      <c r="D105" s="6"/>
      <c r="E105" s="6"/>
      <c r="F105" s="6"/>
      <c r="G105" s="6"/>
      <c r="H105" s="10"/>
      <c r="I105" s="10"/>
    </row>
    <row r="106" spans="2:9" x14ac:dyDescent="0.35">
      <c r="B106" s="6"/>
      <c r="C106" s="6"/>
      <c r="D106" s="6"/>
      <c r="E106" s="6"/>
      <c r="F106" s="6"/>
      <c r="G106" s="6"/>
      <c r="H106" s="10"/>
      <c r="I106" s="10"/>
    </row>
    <row r="107" spans="2:9" x14ac:dyDescent="0.35">
      <c r="B107" s="6"/>
      <c r="C107" s="6"/>
      <c r="D107" s="6"/>
      <c r="E107" s="6"/>
      <c r="F107" s="6"/>
      <c r="G107" s="6"/>
      <c r="H107" s="10"/>
      <c r="I107" s="10"/>
    </row>
    <row r="108" spans="2:9" x14ac:dyDescent="0.35">
      <c r="B108" s="6"/>
      <c r="C108" s="6"/>
      <c r="D108" s="6"/>
      <c r="E108" s="6"/>
      <c r="F108" s="6"/>
      <c r="G108" s="6"/>
      <c r="H108" s="10"/>
      <c r="I108" s="10"/>
    </row>
    <row r="109" spans="2:9" x14ac:dyDescent="0.35">
      <c r="B109" s="6"/>
      <c r="C109" s="6"/>
      <c r="D109" s="6"/>
      <c r="E109" s="6"/>
      <c r="F109" s="6"/>
      <c r="G109" s="6"/>
      <c r="H109" s="10"/>
      <c r="I109" s="10"/>
    </row>
    <row r="110" spans="2:9" x14ac:dyDescent="0.35">
      <c r="B110" s="6"/>
      <c r="C110" s="6"/>
      <c r="D110" s="6"/>
      <c r="E110" s="6"/>
      <c r="F110" s="6"/>
      <c r="G110" s="6"/>
      <c r="H110" s="10"/>
      <c r="I110" s="10"/>
    </row>
    <row r="111" spans="2:9" x14ac:dyDescent="0.35">
      <c r="B111" s="6"/>
      <c r="C111" s="6"/>
      <c r="D111" s="6"/>
      <c r="E111" s="6"/>
      <c r="F111" s="6"/>
      <c r="G111" s="6"/>
      <c r="H111" s="10"/>
      <c r="I111" s="10"/>
    </row>
    <row r="112" spans="2:9" x14ac:dyDescent="0.35">
      <c r="B112" s="6"/>
      <c r="C112" s="28"/>
      <c r="D112" s="28"/>
      <c r="E112" s="28"/>
      <c r="F112" s="28"/>
      <c r="G112" s="6"/>
      <c r="H112" s="10"/>
      <c r="I112" s="10"/>
    </row>
    <row r="113" spans="2:9" x14ac:dyDescent="0.35">
      <c r="B113" s="6"/>
      <c r="C113" s="28"/>
      <c r="D113" s="28"/>
      <c r="E113" s="28"/>
      <c r="F113" s="28"/>
      <c r="G113" s="6"/>
      <c r="H113" s="10"/>
      <c r="I113" s="10"/>
    </row>
    <row r="114" spans="2:9" x14ac:dyDescent="0.35">
      <c r="B114" s="6"/>
      <c r="C114" s="6"/>
      <c r="D114" s="6"/>
      <c r="E114" s="6"/>
      <c r="F114" s="6"/>
      <c r="G114" s="6"/>
      <c r="H114" s="10"/>
      <c r="I114" s="10"/>
    </row>
    <row r="115" spans="2:9" x14ac:dyDescent="0.35">
      <c r="B115" s="6"/>
      <c r="C115" s="6"/>
      <c r="D115" s="6"/>
      <c r="E115" s="6"/>
      <c r="F115" s="6"/>
      <c r="G115" s="6"/>
      <c r="H115" s="10"/>
      <c r="I115" s="10"/>
    </row>
    <row r="116" spans="2:9" x14ac:dyDescent="0.35">
      <c r="B116" s="6"/>
      <c r="C116" s="6"/>
      <c r="D116" s="6"/>
      <c r="E116" s="6"/>
      <c r="F116" s="6"/>
      <c r="G116" s="6"/>
      <c r="H116" s="10"/>
      <c r="I116" s="10"/>
    </row>
    <row r="117" spans="2:9" x14ac:dyDescent="0.35">
      <c r="B117" s="6"/>
      <c r="C117" s="6"/>
      <c r="D117" s="6"/>
      <c r="E117" s="6"/>
      <c r="F117" s="6"/>
      <c r="G117" s="6"/>
      <c r="H117" s="10"/>
      <c r="I117" s="10"/>
    </row>
    <row r="118" spans="2:9" x14ac:dyDescent="0.35">
      <c r="B118" s="6"/>
      <c r="C118" s="26"/>
      <c r="D118" s="6"/>
      <c r="E118" s="26"/>
      <c r="F118" s="26"/>
      <c r="G118" s="6"/>
      <c r="H118" s="10"/>
      <c r="I118" s="10"/>
    </row>
    <row r="119" spans="2:9" x14ac:dyDescent="0.35">
      <c r="B119" s="6"/>
      <c r="C119" s="6"/>
      <c r="D119" s="6"/>
      <c r="E119" s="6"/>
      <c r="F119" s="6"/>
      <c r="G119" s="6"/>
      <c r="H119" s="10"/>
      <c r="I119" s="10"/>
    </row>
    <row r="120" spans="2:9" x14ac:dyDescent="0.35">
      <c r="B120" s="6"/>
      <c r="C120" s="6"/>
      <c r="D120" s="6"/>
      <c r="E120" s="6"/>
      <c r="F120" s="6"/>
      <c r="G120" s="6"/>
      <c r="H120" s="10"/>
      <c r="I120" s="10"/>
    </row>
    <row r="121" spans="2:9" x14ac:dyDescent="0.35">
      <c r="B121" s="9"/>
      <c r="C121" s="9"/>
      <c r="D121" s="9"/>
      <c r="E121" s="9"/>
      <c r="F121" s="9"/>
      <c r="G121" s="9"/>
    </row>
    <row r="122" spans="2:9" x14ac:dyDescent="0.35">
      <c r="B122" s="9"/>
      <c r="C122" s="9"/>
      <c r="D122" s="9"/>
      <c r="E122" s="9"/>
      <c r="F122" s="9"/>
      <c r="G122" s="9"/>
    </row>
  </sheetData>
  <phoneticPr fontId="20" type="noConversion"/>
  <conditionalFormatting sqref="C32">
    <cfRule type="cellIs" dxfId="12" priority="13" operator="greaterThan">
      <formula>10</formula>
    </cfRule>
  </conditionalFormatting>
  <conditionalFormatting sqref="C32:F46">
    <cfRule type="cellIs" dxfId="11" priority="7" operator="lessThan">
      <formula>1</formula>
    </cfRule>
    <cfRule type="cellIs" dxfId="10" priority="10" operator="lessThan">
      <formula>1</formula>
    </cfRule>
    <cfRule type="cellIs" dxfId="9" priority="11" operator="lessThan">
      <formula>1</formula>
    </cfRule>
    <cfRule type="cellIs" dxfId="8" priority="12" operator="greaterThan">
      <formula>10</formula>
    </cfRule>
  </conditionalFormatting>
  <conditionalFormatting sqref="C25">
    <cfRule type="cellIs" dxfId="7" priority="8" operator="lessThan">
      <formula>1</formula>
    </cfRule>
    <cfRule type="cellIs" dxfId="6" priority="9" operator="lessThan">
      <formula>1</formula>
    </cfRule>
  </conditionalFormatting>
  <conditionalFormatting sqref="G28">
    <cfRule type="cellIs" dxfId="5" priority="5" operator="lessThan">
      <formula>1</formula>
    </cfRule>
    <cfRule type="cellIs" dxfId="4" priority="6" operator="lessThan">
      <formula>1</formula>
    </cfRule>
  </conditionalFormatting>
  <conditionalFormatting sqref="G29">
    <cfRule type="cellIs" dxfId="3" priority="3" operator="lessThan">
      <formula>1</formula>
    </cfRule>
    <cfRule type="cellIs" dxfId="2" priority="4" operator="lessThan">
      <formula>1</formula>
    </cfRule>
  </conditionalFormatting>
  <conditionalFormatting sqref="G30">
    <cfRule type="cellIs" dxfId="1" priority="1" operator="lessThan">
      <formula>1</formula>
    </cfRule>
    <cfRule type="cellIs" dxfId="0" priority="2" operator="lessThan">
      <formula>1</formula>
    </cfRule>
  </conditionalFormatting>
  <pageMargins left="0.25" right="0.25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ColWidth="10.90625" defaultRowHeight="14.5" x14ac:dyDescent="0.35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Totalt</vt:lpstr>
      <vt:lpstr>Referens</vt:lpstr>
      <vt:lpstr>Mörkölamm</vt:lpstr>
      <vt:lpstr>xxx</vt:lpstr>
      <vt:lpstr>xx</vt:lpstr>
      <vt:lpstr>Blad1</vt:lpstr>
    </vt:vector>
  </TitlesOfParts>
  <Company>LRF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Auni Hamberg</dc:creator>
  <cp:lastModifiedBy>Charlotte Strinnholm</cp:lastModifiedBy>
  <cp:lastPrinted>2021-05-25T15:43:34Z</cp:lastPrinted>
  <dcterms:created xsi:type="dcterms:W3CDTF">2013-10-19T12:51:31Z</dcterms:created>
  <dcterms:modified xsi:type="dcterms:W3CDTF">2022-06-02T07:25:54Z</dcterms:modified>
</cp:coreProperties>
</file>